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I47" i="1"/>
  <c r="J47"/>
  <c r="K47"/>
  <c r="L47"/>
  <c r="H47"/>
  <c r="I46"/>
  <c r="J46"/>
  <c r="K46"/>
  <c r="L46"/>
  <c r="H46"/>
  <c r="J45"/>
  <c r="L45" s="1"/>
  <c r="J44"/>
  <c r="L44" s="1"/>
  <c r="J43"/>
  <c r="L43" s="1"/>
  <c r="J42"/>
  <c r="L42" s="1"/>
  <c r="J41"/>
  <c r="L41" s="1"/>
  <c r="J40"/>
  <c r="L40" s="1"/>
  <c r="J39"/>
  <c r="L39" s="1"/>
  <c r="J38"/>
  <c r="L38" s="1"/>
  <c r="J37"/>
  <c r="L37" s="1"/>
  <c r="J36"/>
  <c r="L36" s="1"/>
  <c r="J35"/>
  <c r="L35" s="1"/>
  <c r="J34"/>
  <c r="L34" s="1"/>
  <c r="J33"/>
  <c r="L33" s="1"/>
  <c r="J32"/>
  <c r="L32" s="1"/>
  <c r="J31"/>
  <c r="L31" s="1"/>
  <c r="J30"/>
  <c r="L30" s="1"/>
  <c r="J29"/>
  <c r="L29" s="1"/>
  <c r="J28"/>
  <c r="L28" s="1"/>
  <c r="J27"/>
  <c r="L27" s="1"/>
  <c r="J26"/>
  <c r="L26" s="1"/>
  <c r="J25"/>
  <c r="L25" s="1"/>
  <c r="J24"/>
  <c r="L24" s="1"/>
  <c r="J23"/>
  <c r="L23" s="1"/>
  <c r="J22"/>
  <c r="L22" s="1"/>
  <c r="J21"/>
  <c r="L21" s="1"/>
  <c r="J20"/>
  <c r="L20" s="1"/>
  <c r="J19"/>
  <c r="L19" s="1"/>
  <c r="J18"/>
  <c r="L18" s="1"/>
  <c r="J17"/>
  <c r="L17" s="1"/>
  <c r="L16"/>
  <c r="J15"/>
  <c r="L15" s="1"/>
  <c r="J14"/>
  <c r="L14" s="1"/>
  <c r="J13"/>
  <c r="L13" s="1"/>
  <c r="J12"/>
  <c r="L12" s="1"/>
  <c r="J11"/>
  <c r="L11" s="1"/>
  <c r="J10"/>
  <c r="L10" s="1"/>
  <c r="J9"/>
  <c r="L9" s="1"/>
  <c r="J8"/>
  <c r="L8" s="1"/>
  <c r="J7"/>
  <c r="L7" s="1"/>
  <c r="J6"/>
  <c r="L6" s="1"/>
  <c r="J5"/>
  <c r="L5" l="1"/>
</calcChain>
</file>

<file path=xl/sharedStrings.xml><?xml version="1.0" encoding="utf-8"?>
<sst xmlns="http://schemas.openxmlformats.org/spreadsheetml/2006/main" count="226" uniqueCount="83">
  <si>
    <t>Вход</t>
  </si>
  <si>
    <t>блок</t>
  </si>
  <si>
    <t>кота</t>
  </si>
  <si>
    <t>EUR (€)</t>
  </si>
  <si>
    <t>3</t>
  </si>
  <si>
    <t>8=6+7</t>
  </si>
  <si>
    <t>10=8*9</t>
  </si>
  <si>
    <t xml:space="preserve"> IA2</t>
  </si>
  <si>
    <t>A</t>
  </si>
  <si>
    <t>I</t>
  </si>
  <si>
    <t>-5.12</t>
  </si>
  <si>
    <t>бассейн</t>
  </si>
  <si>
    <t xml:space="preserve"> IA5</t>
  </si>
  <si>
    <t>-3.20</t>
  </si>
  <si>
    <t>сад</t>
  </si>
  <si>
    <t>IA24</t>
  </si>
  <si>
    <t>+0.00</t>
  </si>
  <si>
    <t>IA291</t>
  </si>
  <si>
    <t>+3.52</t>
  </si>
  <si>
    <t>IA311</t>
  </si>
  <si>
    <t>IA321</t>
  </si>
  <si>
    <t xml:space="preserve"> IB1</t>
  </si>
  <si>
    <t>B</t>
  </si>
  <si>
    <t xml:space="preserve"> IB2</t>
  </si>
  <si>
    <t>IB3</t>
  </si>
  <si>
    <t>IB121</t>
  </si>
  <si>
    <t>IB131</t>
  </si>
  <si>
    <t>IB171</t>
  </si>
  <si>
    <t>+6.40</t>
  </si>
  <si>
    <t>IB13</t>
  </si>
  <si>
    <t>+9.28</t>
  </si>
  <si>
    <t>C</t>
  </si>
  <si>
    <t>студия</t>
  </si>
  <si>
    <t>IC121</t>
  </si>
  <si>
    <t>IE3</t>
  </si>
  <si>
    <t>E</t>
  </si>
  <si>
    <t>F</t>
  </si>
  <si>
    <t>IF2</t>
  </si>
  <si>
    <t xml:space="preserve"> IF7</t>
  </si>
  <si>
    <t>IF101</t>
  </si>
  <si>
    <t>IF151</t>
  </si>
  <si>
    <t xml:space="preserve"> IF10</t>
  </si>
  <si>
    <t>IF13</t>
  </si>
  <si>
    <t>IF15</t>
  </si>
  <si>
    <t>IF20</t>
  </si>
  <si>
    <t>IF21</t>
  </si>
  <si>
    <t xml:space="preserve"> IF27</t>
  </si>
  <si>
    <t>+12.16</t>
  </si>
  <si>
    <t>море</t>
  </si>
  <si>
    <t xml:space="preserve"> IG1</t>
  </si>
  <si>
    <t>G</t>
  </si>
  <si>
    <t>IG5</t>
  </si>
  <si>
    <t>IG6</t>
  </si>
  <si>
    <t>IG26</t>
  </si>
  <si>
    <t>IIA1</t>
  </si>
  <si>
    <t>II</t>
  </si>
  <si>
    <t>зарезервирован</t>
  </si>
  <si>
    <t>IIB5</t>
  </si>
  <si>
    <t>IIB6</t>
  </si>
  <si>
    <t>+8.64</t>
  </si>
  <si>
    <t>IIC3</t>
  </si>
  <si>
    <t xml:space="preserve"> IIIA1</t>
  </si>
  <si>
    <t>III</t>
  </si>
  <si>
    <t>IIIA2</t>
  </si>
  <si>
    <t xml:space="preserve"> IIIA3</t>
  </si>
  <si>
    <t xml:space="preserve"> IIIA4</t>
  </si>
  <si>
    <t xml:space="preserve"> IIIA11</t>
  </si>
  <si>
    <t>IIIA22</t>
  </si>
  <si>
    <t>IIIB3</t>
  </si>
  <si>
    <t>IIIB10</t>
  </si>
  <si>
    <t>Цената е  с включени мебели и ДДС</t>
  </si>
  <si>
    <t>Комплекс Св. Влас</t>
  </si>
  <si>
    <t>MIN:</t>
  </si>
  <si>
    <t>MAX:</t>
  </si>
  <si>
    <t>#</t>
  </si>
  <si>
    <r>
      <rPr>
        <b/>
        <sz val="10"/>
        <rFont val="Calibri"/>
        <family val="2"/>
        <charset val="204"/>
      </rPr>
      <t>Э</t>
    </r>
    <r>
      <rPr>
        <b/>
        <sz val="10"/>
        <rFont val="Arial"/>
        <family val="2"/>
        <charset val="204"/>
      </rPr>
      <t>таж / етаж / floor</t>
    </r>
  </si>
  <si>
    <t>спальни / спални / bedrooms</t>
  </si>
  <si>
    <t>вид / гледка /view</t>
  </si>
  <si>
    <t>жилая площадь / ЧЖП / net living</t>
  </si>
  <si>
    <t>Общие части / идеални части / common areas</t>
  </si>
  <si>
    <t>Общая площадь / обща площ / total area</t>
  </si>
  <si>
    <r>
      <rPr>
        <b/>
        <sz val="10"/>
        <rFont val="Calibri"/>
        <family val="2"/>
        <charset val="204"/>
      </rPr>
      <t>€</t>
    </r>
    <r>
      <rPr>
        <b/>
        <sz val="10"/>
        <rFont val="Arial"/>
        <family val="2"/>
        <charset val="204"/>
      </rPr>
      <t>/m</t>
    </r>
    <r>
      <rPr>
        <b/>
        <sz val="10"/>
        <rFont val="Calibri"/>
        <family val="2"/>
        <charset val="204"/>
      </rPr>
      <t>²</t>
    </r>
  </si>
  <si>
    <t>Цена / Price</t>
  </si>
</sst>
</file>

<file path=xl/styles.xml><?xml version="1.0" encoding="utf-8"?>
<styleSheet xmlns="http://schemas.openxmlformats.org/spreadsheetml/2006/main">
  <numFmts count="1">
    <numFmt numFmtId="164" formatCode="[$€-2]\ #,##0.00"/>
  </numFmts>
  <fonts count="10">
    <font>
      <sz val="11"/>
      <color theme="1"/>
      <name val="Calibri"/>
      <family val="2"/>
      <scheme val="minor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Calibri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color indexed="10"/>
      <name val="Arial"/>
      <family val="2"/>
      <charset val="204"/>
    </font>
    <font>
      <sz val="10"/>
      <name val="Arial"/>
      <family val="2"/>
      <charset val="204"/>
    </font>
    <font>
      <sz val="8"/>
      <color indexed="12"/>
      <name val="Arial"/>
      <family val="2"/>
      <charset val="204"/>
    </font>
    <font>
      <b/>
      <sz val="1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2" borderId="0" xfId="0" applyFill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0" xfId="0" applyFill="1"/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49" fontId="6" fillId="3" borderId="17" xfId="0" applyNumberFormat="1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2" fontId="4" fillId="3" borderId="17" xfId="0" applyNumberFormat="1" applyFont="1" applyFill="1" applyBorder="1" applyAlignment="1">
      <alignment horizontal="center"/>
    </xf>
    <xf numFmtId="164" fontId="4" fillId="0" borderId="17" xfId="0" applyNumberFormat="1" applyFont="1" applyFill="1" applyBorder="1" applyAlignment="1">
      <alignment horizontal="center"/>
    </xf>
    <xf numFmtId="164" fontId="4" fillId="0" borderId="18" xfId="0" applyNumberFormat="1" applyFont="1" applyFill="1" applyBorder="1" applyAlignment="1">
      <alignment horizontal="center"/>
    </xf>
    <xf numFmtId="0" fontId="7" fillId="0" borderId="19" xfId="0" applyFont="1" applyFill="1" applyBorder="1"/>
    <xf numFmtId="0" fontId="7" fillId="0" borderId="0" xfId="0" applyFont="1" applyFill="1"/>
    <xf numFmtId="164" fontId="7" fillId="0" borderId="19" xfId="0" applyNumberFormat="1" applyFont="1" applyFill="1" applyBorder="1"/>
    <xf numFmtId="0" fontId="4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2" fontId="4" fillId="0" borderId="17" xfId="0" applyNumberFormat="1" applyFont="1" applyFill="1" applyBorder="1" applyAlignment="1">
      <alignment horizontal="center"/>
    </xf>
    <xf numFmtId="0" fontId="0" fillId="0" borderId="19" xfId="0" applyFill="1" applyBorder="1"/>
    <xf numFmtId="0" fontId="8" fillId="0" borderId="17" xfId="0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0" fontId="7" fillId="3" borderId="19" xfId="0" applyFont="1" applyFill="1" applyBorder="1"/>
    <xf numFmtId="0" fontId="7" fillId="3" borderId="0" xfId="0" applyFont="1" applyFill="1"/>
    <xf numFmtId="0" fontId="4" fillId="0" borderId="19" xfId="0" applyFont="1" applyFill="1" applyBorder="1"/>
    <xf numFmtId="0" fontId="4" fillId="0" borderId="0" xfId="0" applyFont="1" applyFill="1"/>
    <xf numFmtId="0" fontId="4" fillId="4" borderId="1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/>
    </xf>
    <xf numFmtId="49" fontId="8" fillId="4" borderId="17" xfId="0" applyNumberFormat="1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2" fontId="4" fillId="4" borderId="17" xfId="0" applyNumberFormat="1" applyFont="1" applyFill="1" applyBorder="1" applyAlignment="1">
      <alignment horizontal="center"/>
    </xf>
    <xf numFmtId="164" fontId="4" fillId="4" borderId="17" xfId="0" applyNumberFormat="1" applyFont="1" applyFill="1" applyBorder="1" applyAlignment="1">
      <alignment horizontal="center"/>
    </xf>
    <xf numFmtId="164" fontId="4" fillId="4" borderId="18" xfId="0" applyNumberFormat="1" applyFont="1" applyFill="1" applyBorder="1" applyAlignment="1">
      <alignment horizontal="center"/>
    </xf>
    <xf numFmtId="0" fontId="0" fillId="4" borderId="19" xfId="0" applyFill="1" applyBorder="1"/>
    <xf numFmtId="0" fontId="0" fillId="4" borderId="0" xfId="0" applyFill="1"/>
    <xf numFmtId="0" fontId="8" fillId="3" borderId="17" xfId="0" applyFont="1" applyFill="1" applyBorder="1" applyAlignment="1">
      <alignment horizontal="center"/>
    </xf>
    <xf numFmtId="49" fontId="8" fillId="3" borderId="17" xfId="0" applyNumberFormat="1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49" fontId="6" fillId="5" borderId="5" xfId="0" applyNumberFormat="1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2" fontId="4" fillId="5" borderId="5" xfId="0" applyNumberFormat="1" applyFont="1" applyFill="1" applyBorder="1" applyAlignment="1">
      <alignment horizontal="center"/>
    </xf>
    <xf numFmtId="164" fontId="4" fillId="5" borderId="5" xfId="0" applyNumberFormat="1" applyFont="1" applyFill="1" applyBorder="1" applyAlignment="1">
      <alignment horizontal="center"/>
    </xf>
    <xf numFmtId="164" fontId="4" fillId="5" borderId="6" xfId="0" applyNumberFormat="1" applyFont="1" applyFill="1" applyBorder="1" applyAlignment="1">
      <alignment horizontal="center"/>
    </xf>
    <xf numFmtId="0" fontId="0" fillId="5" borderId="20" xfId="0" applyFill="1" applyBorder="1"/>
    <xf numFmtId="164" fontId="4" fillId="3" borderId="17" xfId="0" applyNumberFormat="1" applyFont="1" applyFill="1" applyBorder="1" applyAlignment="1">
      <alignment horizontal="center"/>
    </xf>
    <xf numFmtId="164" fontId="4" fillId="3" borderId="18" xfId="0" applyNumberFormat="1" applyFont="1" applyFill="1" applyBorder="1" applyAlignment="1">
      <alignment horizontal="center"/>
    </xf>
    <xf numFmtId="0" fontId="0" fillId="3" borderId="19" xfId="0" applyFill="1" applyBorder="1"/>
    <xf numFmtId="0" fontId="4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>
      <alignment horizontal="center"/>
    </xf>
    <xf numFmtId="164" fontId="4" fillId="0" borderId="9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0" fontId="7" fillId="0" borderId="21" xfId="0" applyFont="1" applyFill="1" applyBorder="1"/>
    <xf numFmtId="0" fontId="4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49" fontId="8" fillId="3" borderId="5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164" fontId="4" fillId="3" borderId="5" xfId="0" applyNumberFormat="1" applyFont="1" applyFill="1" applyBorder="1" applyAlignment="1">
      <alignment horizontal="center"/>
    </xf>
    <xf numFmtId="164" fontId="4" fillId="3" borderId="6" xfId="0" applyNumberFormat="1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8" fillId="5" borderId="17" xfId="0" applyFont="1" applyFill="1" applyBorder="1" applyAlignment="1">
      <alignment horizontal="center"/>
    </xf>
    <xf numFmtId="49" fontId="8" fillId="5" borderId="17" xfId="0" applyNumberFormat="1" applyFont="1" applyFill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2" fontId="4" fillId="5" borderId="17" xfId="0" applyNumberFormat="1" applyFont="1" applyFill="1" applyBorder="1" applyAlignment="1">
      <alignment horizontal="center"/>
    </xf>
    <xf numFmtId="164" fontId="4" fillId="5" borderId="17" xfId="0" applyNumberFormat="1" applyFont="1" applyFill="1" applyBorder="1" applyAlignment="1">
      <alignment horizontal="center"/>
    </xf>
    <xf numFmtId="164" fontId="4" fillId="5" borderId="18" xfId="0" applyNumberFormat="1" applyFont="1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9" fillId="0" borderId="0" xfId="0" applyFont="1" applyBorder="1"/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/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topLeftCell="B13" workbookViewId="0">
      <selection activeCell="M2" sqref="M2:M3"/>
    </sheetView>
  </sheetViews>
  <sheetFormatPr defaultRowHeight="15"/>
  <cols>
    <col min="1" max="4" width="9.140625" style="4"/>
    <col min="5" max="5" width="9.140625" style="92"/>
    <col min="6" max="7" width="9.140625" style="93"/>
    <col min="8" max="11" width="9.140625" style="4"/>
    <col min="12" max="12" width="11.7109375" style="4" customWidth="1"/>
    <col min="13" max="16384" width="9.140625" style="4"/>
  </cols>
  <sheetData>
    <row r="1" spans="1:13" s="1" customFormat="1" ht="18.75" thickBot="1">
      <c r="A1" s="99" t="s">
        <v>71</v>
      </c>
      <c r="B1" s="100"/>
      <c r="C1" s="100"/>
      <c r="D1" s="100"/>
      <c r="E1" s="100"/>
      <c r="F1" s="100"/>
      <c r="G1" s="100"/>
      <c r="H1" s="100"/>
      <c r="I1" s="100"/>
      <c r="J1" s="100"/>
      <c r="K1" s="101"/>
      <c r="L1" s="101"/>
    </row>
    <row r="2" spans="1:13" ht="25.5">
      <c r="A2" s="102" t="s">
        <v>74</v>
      </c>
      <c r="B2" s="95" t="s">
        <v>0</v>
      </c>
      <c r="C2" s="95" t="s">
        <v>1</v>
      </c>
      <c r="D2" s="95" t="s">
        <v>75</v>
      </c>
      <c r="E2" s="104" t="s">
        <v>2</v>
      </c>
      <c r="F2" s="95" t="s">
        <v>76</v>
      </c>
      <c r="G2" s="95" t="s">
        <v>77</v>
      </c>
      <c r="H2" s="95" t="s">
        <v>78</v>
      </c>
      <c r="I2" s="95" t="s">
        <v>79</v>
      </c>
      <c r="J2" s="95" t="s">
        <v>80</v>
      </c>
      <c r="K2" s="2" t="s">
        <v>81</v>
      </c>
      <c r="L2" s="3" t="s">
        <v>82</v>
      </c>
      <c r="M2" s="97"/>
    </row>
    <row r="3" spans="1:13" ht="15.75" thickBot="1">
      <c r="A3" s="103"/>
      <c r="B3" s="96"/>
      <c r="C3" s="96"/>
      <c r="D3" s="96"/>
      <c r="E3" s="105"/>
      <c r="F3" s="96"/>
      <c r="G3" s="96"/>
      <c r="H3" s="96"/>
      <c r="I3" s="96"/>
      <c r="J3" s="96"/>
      <c r="K3" s="5" t="s">
        <v>3</v>
      </c>
      <c r="L3" s="6" t="s">
        <v>3</v>
      </c>
      <c r="M3" s="98"/>
    </row>
    <row r="4" spans="1:13" ht="15.75" thickBot="1">
      <c r="A4" s="7">
        <v>1</v>
      </c>
      <c r="B4" s="8">
        <v>2</v>
      </c>
      <c r="C4" s="8">
        <v>3</v>
      </c>
      <c r="D4" s="8">
        <v>2</v>
      </c>
      <c r="E4" s="9" t="s">
        <v>4</v>
      </c>
      <c r="F4" s="8">
        <v>4</v>
      </c>
      <c r="G4" s="8">
        <v>5</v>
      </c>
      <c r="H4" s="8">
        <v>6</v>
      </c>
      <c r="I4" s="8">
        <v>7</v>
      </c>
      <c r="J4" s="8" t="s">
        <v>5</v>
      </c>
      <c r="K4" s="10">
        <v>9</v>
      </c>
      <c r="L4" s="11" t="s">
        <v>6</v>
      </c>
      <c r="M4" s="12">
        <v>11</v>
      </c>
    </row>
    <row r="5" spans="1:13" s="22" customFormat="1" ht="12.75">
      <c r="A5" s="13" t="s">
        <v>7</v>
      </c>
      <c r="B5" s="14" t="s">
        <v>8</v>
      </c>
      <c r="C5" s="14" t="s">
        <v>9</v>
      </c>
      <c r="D5" s="15">
        <v>1</v>
      </c>
      <c r="E5" s="16" t="s">
        <v>10</v>
      </c>
      <c r="F5" s="17">
        <v>1</v>
      </c>
      <c r="G5" s="17" t="s">
        <v>11</v>
      </c>
      <c r="H5" s="18">
        <v>59.7</v>
      </c>
      <c r="I5" s="17">
        <v>12.6</v>
      </c>
      <c r="J5" s="18">
        <f t="shared" ref="J5:J15" si="0">H5+I5</f>
        <v>72.3</v>
      </c>
      <c r="K5" s="19">
        <v>750</v>
      </c>
      <c r="L5" s="20">
        <f>K5*J5</f>
        <v>54225</v>
      </c>
      <c r="M5" s="21"/>
    </row>
    <row r="6" spans="1:13" s="22" customFormat="1" ht="12.75">
      <c r="A6" s="13" t="s">
        <v>12</v>
      </c>
      <c r="B6" s="14" t="s">
        <v>8</v>
      </c>
      <c r="C6" s="14" t="s">
        <v>9</v>
      </c>
      <c r="D6" s="15">
        <v>1</v>
      </c>
      <c r="E6" s="16" t="s">
        <v>10</v>
      </c>
      <c r="F6" s="17">
        <v>1</v>
      </c>
      <c r="G6" s="17" t="s">
        <v>11</v>
      </c>
      <c r="H6" s="18">
        <v>72.099999999999994</v>
      </c>
      <c r="I6" s="17">
        <v>14.34</v>
      </c>
      <c r="J6" s="18">
        <f t="shared" si="0"/>
        <v>86.44</v>
      </c>
      <c r="K6" s="19">
        <v>750</v>
      </c>
      <c r="L6" s="20">
        <f>K6*J6</f>
        <v>64830</v>
      </c>
      <c r="M6" s="23"/>
    </row>
    <row r="7" spans="1:13">
      <c r="A7" s="24" t="s">
        <v>15</v>
      </c>
      <c r="B7" s="25" t="s">
        <v>8</v>
      </c>
      <c r="C7" s="25" t="s">
        <v>9</v>
      </c>
      <c r="D7" s="26">
        <v>3</v>
      </c>
      <c r="E7" s="27" t="s">
        <v>16</v>
      </c>
      <c r="F7" s="28">
        <v>1</v>
      </c>
      <c r="G7" s="28" t="s">
        <v>14</v>
      </c>
      <c r="H7" s="29">
        <v>61.5</v>
      </c>
      <c r="I7" s="28">
        <v>12.89</v>
      </c>
      <c r="J7" s="29">
        <f t="shared" si="0"/>
        <v>74.39</v>
      </c>
      <c r="K7" s="19">
        <v>770</v>
      </c>
      <c r="L7" s="20">
        <f t="shared" ref="L7:L22" si="1">K7*J7</f>
        <v>57280.3</v>
      </c>
      <c r="M7" s="30"/>
    </row>
    <row r="8" spans="1:13" s="22" customFormat="1" ht="12.75">
      <c r="A8" s="24" t="s">
        <v>17</v>
      </c>
      <c r="B8" s="25" t="s">
        <v>8</v>
      </c>
      <c r="C8" s="25" t="s">
        <v>9</v>
      </c>
      <c r="D8" s="31">
        <v>4</v>
      </c>
      <c r="E8" s="32" t="s">
        <v>18</v>
      </c>
      <c r="F8" s="28">
        <v>1</v>
      </c>
      <c r="G8" s="28" t="s">
        <v>11</v>
      </c>
      <c r="H8" s="29">
        <v>56.3</v>
      </c>
      <c r="I8" s="28">
        <v>12.28</v>
      </c>
      <c r="J8" s="29">
        <f t="shared" si="0"/>
        <v>68.58</v>
      </c>
      <c r="K8" s="19">
        <v>950</v>
      </c>
      <c r="L8" s="20">
        <f t="shared" si="1"/>
        <v>65151</v>
      </c>
      <c r="M8" s="21"/>
    </row>
    <row r="9" spans="1:13" s="22" customFormat="1" ht="12.75">
      <c r="A9" s="24" t="s">
        <v>19</v>
      </c>
      <c r="B9" s="25" t="s">
        <v>8</v>
      </c>
      <c r="C9" s="25" t="s">
        <v>9</v>
      </c>
      <c r="D9" s="31">
        <v>4</v>
      </c>
      <c r="E9" s="32" t="s">
        <v>18</v>
      </c>
      <c r="F9" s="28">
        <v>1</v>
      </c>
      <c r="G9" s="28" t="s">
        <v>11</v>
      </c>
      <c r="H9" s="29">
        <v>66.2</v>
      </c>
      <c r="I9" s="28">
        <v>14.44</v>
      </c>
      <c r="J9" s="29">
        <f t="shared" si="0"/>
        <v>80.64</v>
      </c>
      <c r="K9" s="19">
        <v>930</v>
      </c>
      <c r="L9" s="20">
        <f t="shared" si="1"/>
        <v>74995.199999999997</v>
      </c>
      <c r="M9" s="21"/>
    </row>
    <row r="10" spans="1:13">
      <c r="A10" s="24" t="s">
        <v>20</v>
      </c>
      <c r="B10" s="25" t="s">
        <v>8</v>
      </c>
      <c r="C10" s="25" t="s">
        <v>9</v>
      </c>
      <c r="D10" s="31">
        <v>4</v>
      </c>
      <c r="E10" s="32" t="s">
        <v>18</v>
      </c>
      <c r="F10" s="28">
        <v>1</v>
      </c>
      <c r="G10" s="28" t="s">
        <v>14</v>
      </c>
      <c r="H10" s="29">
        <v>64.7</v>
      </c>
      <c r="I10" s="28">
        <v>13.56</v>
      </c>
      <c r="J10" s="29">
        <f t="shared" si="0"/>
        <v>78.260000000000005</v>
      </c>
      <c r="K10" s="19">
        <v>750</v>
      </c>
      <c r="L10" s="20">
        <f t="shared" si="1"/>
        <v>58695.000000000007</v>
      </c>
      <c r="M10" s="30"/>
    </row>
    <row r="11" spans="1:13" s="22" customFormat="1" ht="12.75">
      <c r="A11" s="13" t="s">
        <v>21</v>
      </c>
      <c r="B11" s="14" t="s">
        <v>22</v>
      </c>
      <c r="C11" s="14" t="s">
        <v>9</v>
      </c>
      <c r="D11" s="15">
        <v>1</v>
      </c>
      <c r="E11" s="16" t="s">
        <v>13</v>
      </c>
      <c r="F11" s="17">
        <v>2</v>
      </c>
      <c r="G11" s="17" t="s">
        <v>11</v>
      </c>
      <c r="H11" s="18">
        <v>92.8</v>
      </c>
      <c r="I11" s="17">
        <v>17.97</v>
      </c>
      <c r="J11" s="18">
        <f t="shared" si="0"/>
        <v>110.77</v>
      </c>
      <c r="K11" s="19">
        <v>770</v>
      </c>
      <c r="L11" s="20">
        <f t="shared" si="1"/>
        <v>85292.9</v>
      </c>
      <c r="M11" s="21"/>
    </row>
    <row r="12" spans="1:13">
      <c r="A12" s="24" t="s">
        <v>23</v>
      </c>
      <c r="B12" s="25" t="s">
        <v>22</v>
      </c>
      <c r="C12" s="25" t="s">
        <v>9</v>
      </c>
      <c r="D12" s="26">
        <v>1</v>
      </c>
      <c r="E12" s="27" t="s">
        <v>13</v>
      </c>
      <c r="F12" s="28">
        <v>2</v>
      </c>
      <c r="G12" s="28" t="s">
        <v>14</v>
      </c>
      <c r="H12" s="29">
        <v>87.3</v>
      </c>
      <c r="I12" s="28">
        <v>16.690000000000001</v>
      </c>
      <c r="J12" s="29">
        <f t="shared" si="0"/>
        <v>103.99</v>
      </c>
      <c r="K12" s="19">
        <v>700</v>
      </c>
      <c r="L12" s="20">
        <f t="shared" si="1"/>
        <v>72793</v>
      </c>
      <c r="M12" s="30"/>
    </row>
    <row r="13" spans="1:13" s="34" customFormat="1" ht="12.75">
      <c r="A13" s="13" t="s">
        <v>24</v>
      </c>
      <c r="B13" s="14" t="s">
        <v>22</v>
      </c>
      <c r="C13" s="14" t="s">
        <v>9</v>
      </c>
      <c r="D13" s="15">
        <v>1</v>
      </c>
      <c r="E13" s="16" t="s">
        <v>13</v>
      </c>
      <c r="F13" s="17">
        <v>1</v>
      </c>
      <c r="G13" s="17" t="s">
        <v>11</v>
      </c>
      <c r="H13" s="18">
        <v>58.8</v>
      </c>
      <c r="I13" s="17">
        <v>12.65</v>
      </c>
      <c r="J13" s="18">
        <f t="shared" si="0"/>
        <v>71.45</v>
      </c>
      <c r="K13" s="19">
        <v>820</v>
      </c>
      <c r="L13" s="20">
        <f t="shared" si="1"/>
        <v>58589</v>
      </c>
      <c r="M13" s="33"/>
    </row>
    <row r="14" spans="1:13" s="36" customFormat="1" ht="11.25">
      <c r="A14" s="13" t="s">
        <v>25</v>
      </c>
      <c r="B14" s="14" t="s">
        <v>22</v>
      </c>
      <c r="C14" s="14" t="s">
        <v>9</v>
      </c>
      <c r="D14" s="15">
        <v>3</v>
      </c>
      <c r="E14" s="16" t="s">
        <v>18</v>
      </c>
      <c r="F14" s="17">
        <v>2</v>
      </c>
      <c r="G14" s="17" t="s">
        <v>11</v>
      </c>
      <c r="H14" s="18">
        <v>101.5</v>
      </c>
      <c r="I14" s="17">
        <v>21.56</v>
      </c>
      <c r="J14" s="18">
        <f t="shared" si="0"/>
        <v>123.06</v>
      </c>
      <c r="K14" s="19">
        <v>800</v>
      </c>
      <c r="L14" s="20">
        <f t="shared" si="1"/>
        <v>98448</v>
      </c>
      <c r="M14" s="35"/>
    </row>
    <row r="15" spans="1:13">
      <c r="A15" s="24" t="s">
        <v>26</v>
      </c>
      <c r="B15" s="25" t="s">
        <v>22</v>
      </c>
      <c r="C15" s="25" t="s">
        <v>9</v>
      </c>
      <c r="D15" s="26">
        <v>3</v>
      </c>
      <c r="E15" s="27" t="s">
        <v>18</v>
      </c>
      <c r="F15" s="28">
        <v>1</v>
      </c>
      <c r="G15" s="28" t="s">
        <v>14</v>
      </c>
      <c r="H15" s="29">
        <v>75</v>
      </c>
      <c r="I15" s="28">
        <v>15.72</v>
      </c>
      <c r="J15" s="29">
        <f t="shared" si="0"/>
        <v>90.72</v>
      </c>
      <c r="K15" s="19">
        <v>700</v>
      </c>
      <c r="L15" s="20">
        <f t="shared" si="1"/>
        <v>63504</v>
      </c>
      <c r="M15" s="30"/>
    </row>
    <row r="16" spans="1:13" s="22" customFormat="1" ht="12.75">
      <c r="A16" s="24" t="s">
        <v>27</v>
      </c>
      <c r="B16" s="25" t="s">
        <v>22</v>
      </c>
      <c r="C16" s="25" t="s">
        <v>9</v>
      </c>
      <c r="D16" s="26">
        <v>3</v>
      </c>
      <c r="E16" s="27" t="s">
        <v>18</v>
      </c>
      <c r="F16" s="28">
        <v>2</v>
      </c>
      <c r="G16" s="28" t="s">
        <v>11</v>
      </c>
      <c r="H16" s="29">
        <v>93.9</v>
      </c>
      <c r="I16" s="28">
        <v>19.43</v>
      </c>
      <c r="J16" s="29">
        <v>113.33</v>
      </c>
      <c r="K16" s="19">
        <v>850</v>
      </c>
      <c r="L16" s="20">
        <f t="shared" si="1"/>
        <v>96330.5</v>
      </c>
      <c r="M16" s="21"/>
    </row>
    <row r="17" spans="1:13">
      <c r="A17" s="24" t="s">
        <v>29</v>
      </c>
      <c r="B17" s="25" t="s">
        <v>22</v>
      </c>
      <c r="C17" s="25" t="s">
        <v>9</v>
      </c>
      <c r="D17" s="31">
        <v>4</v>
      </c>
      <c r="E17" s="32" t="s">
        <v>28</v>
      </c>
      <c r="F17" s="28">
        <v>1</v>
      </c>
      <c r="G17" s="28" t="s">
        <v>14</v>
      </c>
      <c r="H17" s="29">
        <v>75</v>
      </c>
      <c r="I17" s="28">
        <v>15.72</v>
      </c>
      <c r="J17" s="29">
        <f>H17+I17</f>
        <v>90.72</v>
      </c>
      <c r="K17" s="19">
        <v>700</v>
      </c>
      <c r="L17" s="20">
        <f t="shared" si="1"/>
        <v>63504</v>
      </c>
      <c r="M17" s="30"/>
    </row>
    <row r="18" spans="1:13" s="22" customFormat="1" ht="12.75">
      <c r="A18" s="24" t="s">
        <v>33</v>
      </c>
      <c r="B18" s="25" t="s">
        <v>31</v>
      </c>
      <c r="C18" s="25" t="s">
        <v>9</v>
      </c>
      <c r="D18" s="26">
        <v>3</v>
      </c>
      <c r="E18" s="27" t="s">
        <v>18</v>
      </c>
      <c r="F18" s="28">
        <v>2</v>
      </c>
      <c r="G18" s="28" t="s">
        <v>11</v>
      </c>
      <c r="H18" s="29">
        <v>88.7</v>
      </c>
      <c r="I18" s="28">
        <v>18.350000000000001</v>
      </c>
      <c r="J18" s="29">
        <f>H18+I18</f>
        <v>107.05000000000001</v>
      </c>
      <c r="K18" s="19">
        <v>840</v>
      </c>
      <c r="L18" s="20">
        <f t="shared" si="1"/>
        <v>89922.000000000015</v>
      </c>
      <c r="M18" s="21"/>
    </row>
    <row r="19" spans="1:13">
      <c r="A19" s="24" t="s">
        <v>34</v>
      </c>
      <c r="B19" s="25" t="s">
        <v>35</v>
      </c>
      <c r="C19" s="25" t="s">
        <v>9</v>
      </c>
      <c r="D19" s="31">
        <v>2</v>
      </c>
      <c r="E19" s="32" t="s">
        <v>16</v>
      </c>
      <c r="F19" s="28">
        <v>1</v>
      </c>
      <c r="G19" s="28" t="s">
        <v>11</v>
      </c>
      <c r="H19" s="29">
        <v>69.5</v>
      </c>
      <c r="I19" s="28">
        <v>15.15</v>
      </c>
      <c r="J19" s="29">
        <f t="shared" ref="J19:J36" si="2">H19+I19</f>
        <v>84.65</v>
      </c>
      <c r="K19" s="19">
        <v>770</v>
      </c>
      <c r="L19" s="20">
        <f t="shared" si="1"/>
        <v>65180.500000000007</v>
      </c>
      <c r="M19" s="30"/>
    </row>
    <row r="20" spans="1:13">
      <c r="A20" s="13" t="s">
        <v>37</v>
      </c>
      <c r="B20" s="14" t="s">
        <v>36</v>
      </c>
      <c r="C20" s="14" t="s">
        <v>9</v>
      </c>
      <c r="D20" s="15">
        <v>1</v>
      </c>
      <c r="E20" s="16" t="s">
        <v>13</v>
      </c>
      <c r="F20" s="17">
        <v>2</v>
      </c>
      <c r="G20" s="17" t="s">
        <v>14</v>
      </c>
      <c r="H20" s="29">
        <v>88.2</v>
      </c>
      <c r="I20" s="28">
        <v>17.55</v>
      </c>
      <c r="J20" s="29">
        <f t="shared" si="2"/>
        <v>105.75</v>
      </c>
      <c r="K20" s="19">
        <v>660</v>
      </c>
      <c r="L20" s="20">
        <f t="shared" si="1"/>
        <v>69795</v>
      </c>
      <c r="M20" s="30"/>
    </row>
    <row r="21" spans="1:13">
      <c r="A21" s="24" t="s">
        <v>38</v>
      </c>
      <c r="B21" s="25" t="s">
        <v>36</v>
      </c>
      <c r="C21" s="25" t="s">
        <v>9</v>
      </c>
      <c r="D21" s="31">
        <v>2</v>
      </c>
      <c r="E21" s="32" t="s">
        <v>16</v>
      </c>
      <c r="F21" s="28">
        <v>2</v>
      </c>
      <c r="G21" s="28" t="s">
        <v>14</v>
      </c>
      <c r="H21" s="29">
        <v>87.2</v>
      </c>
      <c r="I21" s="28">
        <v>19.03</v>
      </c>
      <c r="J21" s="29">
        <f t="shared" si="2"/>
        <v>106.23</v>
      </c>
      <c r="K21" s="19">
        <v>700</v>
      </c>
      <c r="L21" s="20">
        <f t="shared" si="1"/>
        <v>74361</v>
      </c>
      <c r="M21" s="30"/>
    </row>
    <row r="22" spans="1:13" s="22" customFormat="1" ht="12.75">
      <c r="A22" s="24" t="s">
        <v>39</v>
      </c>
      <c r="B22" s="25" t="s">
        <v>36</v>
      </c>
      <c r="C22" s="25" t="s">
        <v>9</v>
      </c>
      <c r="D22" s="26">
        <v>3</v>
      </c>
      <c r="E22" s="27" t="s">
        <v>18</v>
      </c>
      <c r="F22" s="28">
        <v>2</v>
      </c>
      <c r="G22" s="28" t="s">
        <v>11</v>
      </c>
      <c r="H22" s="29">
        <v>80.8</v>
      </c>
      <c r="I22" s="28">
        <v>16.72</v>
      </c>
      <c r="J22" s="29">
        <f t="shared" si="2"/>
        <v>97.52</v>
      </c>
      <c r="K22" s="19">
        <v>900</v>
      </c>
      <c r="L22" s="20">
        <f t="shared" si="1"/>
        <v>87768</v>
      </c>
      <c r="M22" s="21"/>
    </row>
    <row r="23" spans="1:13">
      <c r="A23" s="24" t="s">
        <v>40</v>
      </c>
      <c r="B23" s="25" t="s">
        <v>36</v>
      </c>
      <c r="C23" s="25" t="s">
        <v>9</v>
      </c>
      <c r="D23" s="26">
        <v>3</v>
      </c>
      <c r="E23" s="27" t="s">
        <v>18</v>
      </c>
      <c r="F23" s="28">
        <v>2</v>
      </c>
      <c r="G23" s="28" t="s">
        <v>14</v>
      </c>
      <c r="H23" s="29">
        <v>89.9</v>
      </c>
      <c r="I23" s="28">
        <v>19.61</v>
      </c>
      <c r="J23" s="29">
        <f t="shared" si="2"/>
        <v>109.51</v>
      </c>
      <c r="K23" s="19">
        <v>750</v>
      </c>
      <c r="L23" s="20">
        <f t="shared" ref="L23:L34" si="3">K23*J23</f>
        <v>82132.5</v>
      </c>
      <c r="M23" s="30"/>
    </row>
    <row r="24" spans="1:13" s="22" customFormat="1" ht="12.75">
      <c r="A24" s="24" t="s">
        <v>41</v>
      </c>
      <c r="B24" s="25" t="s">
        <v>36</v>
      </c>
      <c r="C24" s="25" t="s">
        <v>9</v>
      </c>
      <c r="D24" s="31">
        <v>4</v>
      </c>
      <c r="E24" s="32" t="s">
        <v>28</v>
      </c>
      <c r="F24" s="28">
        <v>2</v>
      </c>
      <c r="G24" s="28" t="s">
        <v>11</v>
      </c>
      <c r="H24" s="29">
        <v>80.8</v>
      </c>
      <c r="I24" s="28">
        <v>17.059999999999999</v>
      </c>
      <c r="J24" s="29">
        <f t="shared" si="2"/>
        <v>97.86</v>
      </c>
      <c r="K24" s="19">
        <v>950</v>
      </c>
      <c r="L24" s="20">
        <f t="shared" si="3"/>
        <v>92967</v>
      </c>
      <c r="M24" s="21"/>
    </row>
    <row r="25" spans="1:13">
      <c r="A25" s="24" t="s">
        <v>42</v>
      </c>
      <c r="B25" s="25" t="s">
        <v>36</v>
      </c>
      <c r="C25" s="25" t="s">
        <v>9</v>
      </c>
      <c r="D25" s="31">
        <v>4</v>
      </c>
      <c r="E25" s="32" t="s">
        <v>28</v>
      </c>
      <c r="F25" s="28">
        <v>2</v>
      </c>
      <c r="G25" s="28" t="s">
        <v>14</v>
      </c>
      <c r="H25" s="29">
        <v>86.7</v>
      </c>
      <c r="I25" s="28">
        <v>18.55</v>
      </c>
      <c r="J25" s="29">
        <f t="shared" si="2"/>
        <v>105.25</v>
      </c>
      <c r="K25" s="19">
        <v>700</v>
      </c>
      <c r="L25" s="20">
        <f t="shared" si="3"/>
        <v>73675</v>
      </c>
      <c r="M25" s="30"/>
    </row>
    <row r="26" spans="1:13">
      <c r="A26" s="24" t="s">
        <v>43</v>
      </c>
      <c r="B26" s="25" t="s">
        <v>36</v>
      </c>
      <c r="C26" s="25" t="s">
        <v>9</v>
      </c>
      <c r="D26" s="31">
        <v>4</v>
      </c>
      <c r="E26" s="32" t="s">
        <v>28</v>
      </c>
      <c r="F26" s="28">
        <v>2</v>
      </c>
      <c r="G26" s="28" t="s">
        <v>14</v>
      </c>
      <c r="H26" s="29">
        <v>89.9</v>
      </c>
      <c r="I26" s="28">
        <v>19.61</v>
      </c>
      <c r="J26" s="29">
        <f t="shared" si="2"/>
        <v>109.51</v>
      </c>
      <c r="K26" s="19">
        <v>750</v>
      </c>
      <c r="L26" s="20">
        <f t="shared" si="3"/>
        <v>82132.5</v>
      </c>
      <c r="M26" s="30"/>
    </row>
    <row r="27" spans="1:13">
      <c r="A27" s="24" t="s">
        <v>44</v>
      </c>
      <c r="B27" s="25" t="s">
        <v>36</v>
      </c>
      <c r="C27" s="25" t="s">
        <v>9</v>
      </c>
      <c r="D27" s="26">
        <v>5</v>
      </c>
      <c r="E27" s="27" t="s">
        <v>30</v>
      </c>
      <c r="F27" s="28">
        <v>2</v>
      </c>
      <c r="G27" s="28" t="s">
        <v>14</v>
      </c>
      <c r="H27" s="29">
        <v>86.7</v>
      </c>
      <c r="I27" s="28">
        <v>18.55</v>
      </c>
      <c r="J27" s="29">
        <f t="shared" si="2"/>
        <v>105.25</v>
      </c>
      <c r="K27" s="19">
        <v>800</v>
      </c>
      <c r="L27" s="20">
        <f t="shared" si="3"/>
        <v>84200</v>
      </c>
      <c r="M27" s="30"/>
    </row>
    <row r="28" spans="1:13">
      <c r="A28" s="24" t="s">
        <v>45</v>
      </c>
      <c r="B28" s="25" t="s">
        <v>36</v>
      </c>
      <c r="C28" s="25" t="s">
        <v>9</v>
      </c>
      <c r="D28" s="26">
        <v>5</v>
      </c>
      <c r="E28" s="27" t="s">
        <v>30</v>
      </c>
      <c r="F28" s="28">
        <v>1</v>
      </c>
      <c r="G28" s="28" t="s">
        <v>14</v>
      </c>
      <c r="H28" s="29">
        <v>60.5</v>
      </c>
      <c r="I28" s="28">
        <v>13.2</v>
      </c>
      <c r="J28" s="29">
        <f t="shared" si="2"/>
        <v>73.7</v>
      </c>
      <c r="K28" s="19">
        <v>800</v>
      </c>
      <c r="L28" s="20">
        <f t="shared" si="3"/>
        <v>58960</v>
      </c>
      <c r="M28" s="30"/>
    </row>
    <row r="29" spans="1:13" s="46" customFormat="1">
      <c r="A29" s="37" t="s">
        <v>46</v>
      </c>
      <c r="B29" s="38" t="s">
        <v>36</v>
      </c>
      <c r="C29" s="38" t="s">
        <v>9</v>
      </c>
      <c r="D29" s="39">
        <v>6</v>
      </c>
      <c r="E29" s="40" t="s">
        <v>47</v>
      </c>
      <c r="F29" s="41" t="s">
        <v>32</v>
      </c>
      <c r="G29" s="41" t="s">
        <v>48</v>
      </c>
      <c r="H29" s="42">
        <v>40</v>
      </c>
      <c r="I29" s="41">
        <v>8.2100000000000009</v>
      </c>
      <c r="J29" s="42">
        <f t="shared" si="2"/>
        <v>48.21</v>
      </c>
      <c r="K29" s="43">
        <v>950</v>
      </c>
      <c r="L29" s="44">
        <f t="shared" si="3"/>
        <v>45799.5</v>
      </c>
      <c r="M29" s="45"/>
    </row>
    <row r="30" spans="1:13" s="22" customFormat="1" ht="12.75">
      <c r="A30" s="24" t="s">
        <v>49</v>
      </c>
      <c r="B30" s="25" t="s">
        <v>50</v>
      </c>
      <c r="C30" s="25" t="s">
        <v>9</v>
      </c>
      <c r="D30" s="26">
        <v>1</v>
      </c>
      <c r="E30" s="27" t="s">
        <v>10</v>
      </c>
      <c r="F30" s="28">
        <v>1</v>
      </c>
      <c r="G30" s="28" t="s">
        <v>11</v>
      </c>
      <c r="H30" s="29">
        <v>66</v>
      </c>
      <c r="I30" s="28">
        <v>12.61</v>
      </c>
      <c r="J30" s="29">
        <f t="shared" si="2"/>
        <v>78.61</v>
      </c>
      <c r="K30" s="19">
        <v>700</v>
      </c>
      <c r="L30" s="20">
        <f t="shared" si="3"/>
        <v>55027</v>
      </c>
      <c r="M30" s="21"/>
    </row>
    <row r="31" spans="1:13" s="22" customFormat="1" ht="12.75">
      <c r="A31" s="13" t="s">
        <v>51</v>
      </c>
      <c r="B31" s="14" t="s">
        <v>50</v>
      </c>
      <c r="C31" s="14" t="s">
        <v>9</v>
      </c>
      <c r="D31" s="15">
        <v>1</v>
      </c>
      <c r="E31" s="16" t="s">
        <v>10</v>
      </c>
      <c r="F31" s="17">
        <v>1</v>
      </c>
      <c r="G31" s="17" t="s">
        <v>11</v>
      </c>
      <c r="H31" s="18">
        <v>71.7</v>
      </c>
      <c r="I31" s="17">
        <v>13.7</v>
      </c>
      <c r="J31" s="18">
        <f t="shared" si="2"/>
        <v>85.4</v>
      </c>
      <c r="K31" s="19">
        <v>750</v>
      </c>
      <c r="L31" s="20">
        <f t="shared" si="3"/>
        <v>64050.000000000007</v>
      </c>
      <c r="M31" s="21"/>
    </row>
    <row r="32" spans="1:13" s="22" customFormat="1" ht="12.75">
      <c r="A32" s="13" t="s">
        <v>52</v>
      </c>
      <c r="B32" s="14" t="s">
        <v>50</v>
      </c>
      <c r="C32" s="14" t="s">
        <v>9</v>
      </c>
      <c r="D32" s="47">
        <v>2</v>
      </c>
      <c r="E32" s="48" t="s">
        <v>13</v>
      </c>
      <c r="F32" s="17">
        <v>1</v>
      </c>
      <c r="G32" s="17" t="s">
        <v>11</v>
      </c>
      <c r="H32" s="18">
        <v>63.7</v>
      </c>
      <c r="I32" s="17">
        <v>13.35</v>
      </c>
      <c r="J32" s="18">
        <f t="shared" si="2"/>
        <v>77.05</v>
      </c>
      <c r="K32" s="19">
        <v>800</v>
      </c>
      <c r="L32" s="20">
        <f t="shared" si="3"/>
        <v>61640</v>
      </c>
      <c r="M32" s="21"/>
    </row>
    <row r="33" spans="1:13" ht="15.75" thickBot="1">
      <c r="A33" s="24" t="s">
        <v>53</v>
      </c>
      <c r="B33" s="25" t="s">
        <v>50</v>
      </c>
      <c r="C33" s="25" t="s">
        <v>9</v>
      </c>
      <c r="D33" s="26">
        <v>5</v>
      </c>
      <c r="E33" s="27" t="s">
        <v>28</v>
      </c>
      <c r="F33" s="28">
        <v>1</v>
      </c>
      <c r="G33" s="28" t="s">
        <v>14</v>
      </c>
      <c r="H33" s="29">
        <v>64.5</v>
      </c>
      <c r="I33" s="28">
        <v>14.07</v>
      </c>
      <c r="J33" s="29">
        <f t="shared" si="2"/>
        <v>78.569999999999993</v>
      </c>
      <c r="K33" s="19">
        <v>740</v>
      </c>
      <c r="L33" s="20">
        <f t="shared" si="3"/>
        <v>58141.799999999996</v>
      </c>
      <c r="M33" s="30"/>
    </row>
    <row r="34" spans="1:13" s="46" customFormat="1">
      <c r="A34" s="49" t="s">
        <v>54</v>
      </c>
      <c r="B34" s="50" t="s">
        <v>8</v>
      </c>
      <c r="C34" s="50" t="s">
        <v>55</v>
      </c>
      <c r="D34" s="51">
        <v>1</v>
      </c>
      <c r="E34" s="52" t="s">
        <v>16</v>
      </c>
      <c r="F34" s="53">
        <v>1</v>
      </c>
      <c r="G34" s="53" t="s">
        <v>11</v>
      </c>
      <c r="H34" s="54">
        <v>58.6</v>
      </c>
      <c r="I34" s="53">
        <v>11.46</v>
      </c>
      <c r="J34" s="54">
        <f t="shared" si="2"/>
        <v>70.06</v>
      </c>
      <c r="K34" s="55">
        <v>770</v>
      </c>
      <c r="L34" s="56">
        <f t="shared" si="3"/>
        <v>53946.200000000004</v>
      </c>
      <c r="M34" s="57" t="s">
        <v>56</v>
      </c>
    </row>
    <row r="35" spans="1:13">
      <c r="A35" s="13" t="s">
        <v>57</v>
      </c>
      <c r="B35" s="14" t="s">
        <v>22</v>
      </c>
      <c r="C35" s="14" t="s">
        <v>55</v>
      </c>
      <c r="D35" s="47">
        <v>1</v>
      </c>
      <c r="E35" s="48">
        <v>-2.88</v>
      </c>
      <c r="F35" s="17" t="s">
        <v>32</v>
      </c>
      <c r="G35" s="17" t="s">
        <v>14</v>
      </c>
      <c r="H35" s="18">
        <v>47.9</v>
      </c>
      <c r="I35" s="17">
        <v>9.5500000000000007</v>
      </c>
      <c r="J35" s="18">
        <f t="shared" si="2"/>
        <v>57.45</v>
      </c>
      <c r="K35" s="58">
        <v>700</v>
      </c>
      <c r="L35" s="59">
        <f t="shared" ref="L35:L37" si="4">J35*K35</f>
        <v>40215</v>
      </c>
      <c r="M35" s="60"/>
    </row>
    <row r="36" spans="1:13">
      <c r="A36" s="13" t="s">
        <v>58</v>
      </c>
      <c r="B36" s="14" t="s">
        <v>22</v>
      </c>
      <c r="C36" s="14" t="s">
        <v>55</v>
      </c>
      <c r="D36" s="15">
        <v>2</v>
      </c>
      <c r="E36" s="16" t="s">
        <v>16</v>
      </c>
      <c r="F36" s="17">
        <v>2</v>
      </c>
      <c r="G36" s="17" t="s">
        <v>11</v>
      </c>
      <c r="H36" s="18">
        <v>90.7</v>
      </c>
      <c r="I36" s="17">
        <v>18.809999999999999</v>
      </c>
      <c r="J36" s="18">
        <f t="shared" si="2"/>
        <v>109.51</v>
      </c>
      <c r="K36" s="19">
        <v>750</v>
      </c>
      <c r="L36" s="20">
        <f t="shared" si="4"/>
        <v>82132.5</v>
      </c>
      <c r="M36" s="30"/>
    </row>
    <row r="37" spans="1:13" ht="15.75" thickBot="1">
      <c r="A37" s="61" t="s">
        <v>60</v>
      </c>
      <c r="B37" s="62" t="s">
        <v>31</v>
      </c>
      <c r="C37" s="62" t="s">
        <v>55</v>
      </c>
      <c r="D37" s="63">
        <v>2</v>
      </c>
      <c r="E37" s="64" t="s">
        <v>16</v>
      </c>
      <c r="F37" s="63">
        <v>3</v>
      </c>
      <c r="G37" s="63" t="s">
        <v>11</v>
      </c>
      <c r="H37" s="65">
        <v>145.30000000000001</v>
      </c>
      <c r="I37" s="63">
        <v>30.52</v>
      </c>
      <c r="J37" s="65">
        <f>H37+I37</f>
        <v>175.82000000000002</v>
      </c>
      <c r="K37" s="66">
        <v>750</v>
      </c>
      <c r="L37" s="67">
        <f t="shared" si="4"/>
        <v>131865.00000000003</v>
      </c>
      <c r="M37" s="68"/>
    </row>
    <row r="38" spans="1:13">
      <c r="A38" s="69" t="s">
        <v>61</v>
      </c>
      <c r="B38" s="70" t="s">
        <v>8</v>
      </c>
      <c r="C38" s="70" t="s">
        <v>62</v>
      </c>
      <c r="D38" s="71">
        <v>1</v>
      </c>
      <c r="E38" s="72">
        <v>-2.88</v>
      </c>
      <c r="F38" s="73">
        <v>2</v>
      </c>
      <c r="G38" s="73" t="s">
        <v>14</v>
      </c>
      <c r="H38" s="74">
        <v>86.1</v>
      </c>
      <c r="I38" s="73">
        <v>17.18</v>
      </c>
      <c r="J38" s="74">
        <f>H38+I38</f>
        <v>103.28</v>
      </c>
      <c r="K38" s="75">
        <v>700</v>
      </c>
      <c r="L38" s="76">
        <f t="shared" ref="L38:L45" si="5">K38*J38</f>
        <v>72296</v>
      </c>
      <c r="M38" s="60"/>
    </row>
    <row r="39" spans="1:13">
      <c r="A39" s="24" t="s">
        <v>63</v>
      </c>
      <c r="B39" s="25" t="s">
        <v>8</v>
      </c>
      <c r="C39" s="25" t="s">
        <v>62</v>
      </c>
      <c r="D39" s="31">
        <v>1</v>
      </c>
      <c r="E39" s="32">
        <v>-2.88</v>
      </c>
      <c r="F39" s="28">
        <v>1</v>
      </c>
      <c r="G39" s="28" t="s">
        <v>14</v>
      </c>
      <c r="H39" s="29">
        <v>58.6</v>
      </c>
      <c r="I39" s="28">
        <v>11.69</v>
      </c>
      <c r="J39" s="29">
        <f t="shared" ref="J39:J45" si="6">H39+I39</f>
        <v>70.290000000000006</v>
      </c>
      <c r="K39" s="19">
        <v>670</v>
      </c>
      <c r="L39" s="20">
        <f t="shared" si="5"/>
        <v>47094.3</v>
      </c>
      <c r="M39" s="30"/>
    </row>
    <row r="40" spans="1:13">
      <c r="A40" s="24" t="s">
        <v>64</v>
      </c>
      <c r="B40" s="25" t="s">
        <v>8</v>
      </c>
      <c r="C40" s="25" t="s">
        <v>62</v>
      </c>
      <c r="D40" s="31">
        <v>1</v>
      </c>
      <c r="E40" s="32">
        <v>-2.88</v>
      </c>
      <c r="F40" s="28">
        <v>1</v>
      </c>
      <c r="G40" s="28" t="s">
        <v>14</v>
      </c>
      <c r="H40" s="29">
        <v>75.7</v>
      </c>
      <c r="I40" s="28">
        <v>15.11</v>
      </c>
      <c r="J40" s="29">
        <f t="shared" si="6"/>
        <v>90.81</v>
      </c>
      <c r="K40" s="19">
        <v>650</v>
      </c>
      <c r="L40" s="20">
        <f t="shared" si="5"/>
        <v>59026.5</v>
      </c>
      <c r="M40" s="30"/>
    </row>
    <row r="41" spans="1:13">
      <c r="A41" s="24" t="s">
        <v>65</v>
      </c>
      <c r="B41" s="25" t="s">
        <v>8</v>
      </c>
      <c r="C41" s="25" t="s">
        <v>62</v>
      </c>
      <c r="D41" s="26">
        <v>2</v>
      </c>
      <c r="E41" s="27" t="s">
        <v>16</v>
      </c>
      <c r="F41" s="28">
        <v>1</v>
      </c>
      <c r="G41" s="28" t="s">
        <v>11</v>
      </c>
      <c r="H41" s="29">
        <v>58.6</v>
      </c>
      <c r="I41" s="28">
        <v>12.07</v>
      </c>
      <c r="J41" s="29">
        <f t="shared" si="6"/>
        <v>70.67</v>
      </c>
      <c r="K41" s="19">
        <v>840</v>
      </c>
      <c r="L41" s="20">
        <f t="shared" si="5"/>
        <v>59362.8</v>
      </c>
      <c r="M41" s="30"/>
    </row>
    <row r="42" spans="1:13">
      <c r="A42" s="24" t="s">
        <v>66</v>
      </c>
      <c r="B42" s="25" t="s">
        <v>8</v>
      </c>
      <c r="C42" s="25" t="s">
        <v>62</v>
      </c>
      <c r="D42" s="26">
        <v>2</v>
      </c>
      <c r="E42" s="27" t="s">
        <v>16</v>
      </c>
      <c r="F42" s="28">
        <v>2</v>
      </c>
      <c r="G42" s="28" t="s">
        <v>11</v>
      </c>
      <c r="H42" s="29">
        <v>99.3</v>
      </c>
      <c r="I42" s="28">
        <v>21.15</v>
      </c>
      <c r="J42" s="29">
        <f t="shared" si="6"/>
        <v>120.44999999999999</v>
      </c>
      <c r="K42" s="19">
        <v>730</v>
      </c>
      <c r="L42" s="20">
        <f t="shared" si="5"/>
        <v>87928.499999999985</v>
      </c>
      <c r="M42" s="30"/>
    </row>
    <row r="43" spans="1:13">
      <c r="A43" s="24" t="s">
        <v>67</v>
      </c>
      <c r="B43" s="25" t="s">
        <v>8</v>
      </c>
      <c r="C43" s="25" t="s">
        <v>62</v>
      </c>
      <c r="D43" s="31">
        <v>5</v>
      </c>
      <c r="E43" s="32" t="s">
        <v>59</v>
      </c>
      <c r="F43" s="28">
        <v>1</v>
      </c>
      <c r="G43" s="28" t="s">
        <v>48</v>
      </c>
      <c r="H43" s="29">
        <v>64</v>
      </c>
      <c r="I43" s="28">
        <v>13.73</v>
      </c>
      <c r="J43" s="29">
        <f t="shared" si="6"/>
        <v>77.73</v>
      </c>
      <c r="K43" s="19">
        <v>930</v>
      </c>
      <c r="L43" s="20">
        <f t="shared" si="5"/>
        <v>72288.900000000009</v>
      </c>
      <c r="M43" s="30"/>
    </row>
    <row r="44" spans="1:13">
      <c r="A44" s="77" t="s">
        <v>68</v>
      </c>
      <c r="B44" s="78" t="s">
        <v>22</v>
      </c>
      <c r="C44" s="78" t="s">
        <v>62</v>
      </c>
      <c r="D44" s="79">
        <v>1</v>
      </c>
      <c r="E44" s="80">
        <v>-2.88</v>
      </c>
      <c r="F44" s="81" t="s">
        <v>32</v>
      </c>
      <c r="G44" s="81" t="s">
        <v>14</v>
      </c>
      <c r="H44" s="82">
        <v>39.200000000000003</v>
      </c>
      <c r="I44" s="81">
        <v>7.82</v>
      </c>
      <c r="J44" s="82">
        <f t="shared" si="6"/>
        <v>47.02</v>
      </c>
      <c r="K44" s="83">
        <v>700</v>
      </c>
      <c r="L44" s="84">
        <f t="shared" si="5"/>
        <v>32914</v>
      </c>
      <c r="M44" s="85" t="s">
        <v>56</v>
      </c>
    </row>
    <row r="45" spans="1:13">
      <c r="A45" s="13" t="s">
        <v>69</v>
      </c>
      <c r="B45" s="14" t="s">
        <v>22</v>
      </c>
      <c r="C45" s="14" t="s">
        <v>62</v>
      </c>
      <c r="D45" s="15">
        <v>2</v>
      </c>
      <c r="E45" s="16" t="s">
        <v>16</v>
      </c>
      <c r="F45" s="28">
        <v>2</v>
      </c>
      <c r="G45" s="17" t="s">
        <v>11</v>
      </c>
      <c r="H45" s="18">
        <v>87.9</v>
      </c>
      <c r="I45" s="17">
        <v>18.239999999999998</v>
      </c>
      <c r="J45" s="18">
        <f t="shared" si="6"/>
        <v>106.14</v>
      </c>
      <c r="K45" s="19">
        <v>800</v>
      </c>
      <c r="L45" s="20">
        <f t="shared" si="5"/>
        <v>84912</v>
      </c>
      <c r="M45" s="30"/>
    </row>
    <row r="46" spans="1:13">
      <c r="A46" s="86"/>
      <c r="B46" s="86"/>
      <c r="C46" s="87"/>
      <c r="D46" s="86"/>
      <c r="E46" s="88"/>
      <c r="F46" s="86"/>
      <c r="G46" s="86" t="s">
        <v>72</v>
      </c>
      <c r="H46" s="89">
        <f>MIN(H5:H45)</f>
        <v>39.200000000000003</v>
      </c>
      <c r="I46" s="89">
        <f t="shared" ref="I46:L46" si="7">MIN(I5:I45)</f>
        <v>7.82</v>
      </c>
      <c r="J46" s="89">
        <f t="shared" si="7"/>
        <v>47.02</v>
      </c>
      <c r="K46" s="89">
        <f t="shared" si="7"/>
        <v>650</v>
      </c>
      <c r="L46" s="89">
        <f t="shared" si="7"/>
        <v>32914</v>
      </c>
      <c r="M46" s="90"/>
    </row>
    <row r="47" spans="1:13" ht="15.75">
      <c r="A47" s="91" t="s">
        <v>70</v>
      </c>
      <c r="G47" s="93" t="s">
        <v>73</v>
      </c>
      <c r="H47" s="94">
        <f>MAX(H5:H45)</f>
        <v>145.30000000000001</v>
      </c>
      <c r="I47" s="94">
        <f t="shared" ref="I47:L47" si="8">MAX(I5:I45)</f>
        <v>30.52</v>
      </c>
      <c r="J47" s="94">
        <f t="shared" si="8"/>
        <v>175.82000000000002</v>
      </c>
      <c r="K47" s="94">
        <f t="shared" si="8"/>
        <v>950</v>
      </c>
      <c r="L47" s="94">
        <f t="shared" si="8"/>
        <v>131865.00000000003</v>
      </c>
    </row>
  </sheetData>
  <mergeCells count="12">
    <mergeCell ref="J2:J3"/>
    <mergeCell ref="M2:M3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2013-06-25T16:22:33Z</dcterms:modified>
</cp:coreProperties>
</file>