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lock 1" sheetId="1" r:id="rId1"/>
    <sheet name="Block 2" sheetId="2" r:id="rId2"/>
  </sheets>
  <calcPr calcId="124519"/>
</workbook>
</file>

<file path=xl/calcChain.xml><?xml version="1.0" encoding="utf-8"?>
<calcChain xmlns="http://schemas.openxmlformats.org/spreadsheetml/2006/main">
  <c r="D54" i="1"/>
  <c r="E54"/>
  <c r="F54"/>
  <c r="D55"/>
  <c r="E55"/>
  <c r="F55"/>
  <c r="C55"/>
  <c r="C54"/>
  <c r="H55"/>
  <c r="H54"/>
  <c r="F49" i="2"/>
  <c r="G49"/>
  <c r="H49"/>
  <c r="I49"/>
  <c r="F50"/>
  <c r="G50"/>
  <c r="H50"/>
  <c r="I50"/>
  <c r="E50"/>
  <c r="E49"/>
  <c r="F4" i="1"/>
  <c r="F5"/>
  <c r="F6"/>
  <c r="F7"/>
  <c r="F11"/>
  <c r="F12"/>
  <c r="F14"/>
  <c r="F15"/>
  <c r="F16"/>
  <c r="F17"/>
  <c r="F19"/>
  <c r="F20"/>
  <c r="F21"/>
  <c r="F22"/>
  <c r="F23"/>
  <c r="F24"/>
  <c r="F25"/>
  <c r="F26"/>
  <c r="F28"/>
  <c r="F29"/>
  <c r="F30"/>
  <c r="F31"/>
  <c r="F32"/>
  <c r="F33"/>
  <c r="F34"/>
  <c r="F36"/>
  <c r="F37"/>
  <c r="F38"/>
  <c r="F39"/>
  <c r="F41"/>
  <c r="F42"/>
  <c r="F43"/>
  <c r="F44"/>
  <c r="F45"/>
  <c r="F46"/>
  <c r="F47"/>
  <c r="F48"/>
  <c r="F49"/>
  <c r="F51"/>
  <c r="F52"/>
  <c r="F53"/>
  <c r="K50" i="2"/>
  <c r="K49"/>
  <c r="G48"/>
  <c r="I48" s="1"/>
  <c r="K48" s="1"/>
  <c r="G47"/>
  <c r="I47" s="1"/>
  <c r="K47" s="1"/>
  <c r="G46"/>
  <c r="I46" s="1"/>
  <c r="K46" s="1"/>
  <c r="I45"/>
  <c r="K45" s="1"/>
  <c r="G44"/>
  <c r="I44" s="1"/>
  <c r="K44" s="1"/>
  <c r="G42"/>
  <c r="I42" s="1"/>
  <c r="K42" s="1"/>
  <c r="G41"/>
  <c r="I41" s="1"/>
  <c r="K41" s="1"/>
  <c r="G40"/>
  <c r="I40" s="1"/>
  <c r="K40" s="1"/>
  <c r="G39"/>
  <c r="I39" s="1"/>
  <c r="K39" s="1"/>
  <c r="G38"/>
  <c r="I38" s="1"/>
  <c r="K38" s="1"/>
  <c r="G37"/>
  <c r="I37" s="1"/>
  <c r="K37" s="1"/>
  <c r="G36"/>
  <c r="I36" s="1"/>
  <c r="K36" s="1"/>
  <c r="G35"/>
  <c r="I35" s="1"/>
  <c r="K35" s="1"/>
  <c r="G34"/>
  <c r="I34" s="1"/>
  <c r="K34" s="1"/>
  <c r="G33"/>
  <c r="I33" s="1"/>
  <c r="K33" s="1"/>
  <c r="G32"/>
  <c r="I32" s="1"/>
  <c r="K32" s="1"/>
  <c r="G30"/>
  <c r="I30" s="1"/>
  <c r="K30" s="1"/>
  <c r="G29"/>
  <c r="I29" s="1"/>
  <c r="K29" s="1"/>
  <c r="G28"/>
  <c r="I28" s="1"/>
  <c r="K28" s="1"/>
  <c r="G27"/>
  <c r="I27" s="1"/>
  <c r="K27" s="1"/>
  <c r="G26"/>
  <c r="I26" s="1"/>
  <c r="K26" s="1"/>
  <c r="G25"/>
  <c r="I25" s="1"/>
  <c r="K25" s="1"/>
  <c r="G24"/>
  <c r="I24" s="1"/>
  <c r="K24" s="1"/>
  <c r="G23"/>
  <c r="I23" s="1"/>
  <c r="K23" s="1"/>
  <c r="G22"/>
  <c r="I22" s="1"/>
  <c r="K22" s="1"/>
  <c r="G21"/>
  <c r="I21" s="1"/>
  <c r="K21" s="1"/>
  <c r="G19"/>
  <c r="I19" s="1"/>
  <c r="K19" s="1"/>
  <c r="G18"/>
  <c r="I18" s="1"/>
  <c r="K18" s="1"/>
  <c r="G17"/>
  <c r="I17" s="1"/>
  <c r="K17" s="1"/>
  <c r="G16"/>
  <c r="I16" s="1"/>
  <c r="K16" s="1"/>
  <c r="G15"/>
  <c r="I15" s="1"/>
  <c r="K15" s="1"/>
  <c r="G14"/>
  <c r="I14" s="1"/>
  <c r="K14" s="1"/>
  <c r="G13"/>
  <c r="I13" s="1"/>
  <c r="K13" s="1"/>
  <c r="G12"/>
  <c r="I12" s="1"/>
  <c r="K12" s="1"/>
  <c r="G11"/>
  <c r="I11" s="1"/>
  <c r="K11" s="1"/>
  <c r="G10"/>
  <c r="I10" s="1"/>
  <c r="K10" s="1"/>
  <c r="G9"/>
  <c r="I9" s="1"/>
  <c r="K9" s="1"/>
  <c r="G7"/>
  <c r="I7" s="1"/>
  <c r="K7" s="1"/>
  <c r="G6"/>
  <c r="I6" s="1"/>
  <c r="K6" s="1"/>
  <c r="G5"/>
  <c r="I5" s="1"/>
  <c r="K5" s="1"/>
  <c r="G4"/>
  <c r="I4" s="1"/>
  <c r="K4" s="1"/>
  <c r="G3"/>
  <c r="I3" s="1"/>
  <c r="K3" s="1"/>
  <c r="H53" i="1"/>
  <c r="H52"/>
  <c r="H51"/>
  <c r="H49"/>
  <c r="H48"/>
  <c r="H47"/>
  <c r="H46"/>
  <c r="H45"/>
  <c r="H44"/>
  <c r="H43"/>
  <c r="H42"/>
  <c r="H41"/>
  <c r="H39"/>
  <c r="H38"/>
  <c r="H37"/>
  <c r="H36"/>
  <c r="H34"/>
  <c r="H33"/>
  <c r="H32"/>
  <c r="H31"/>
  <c r="H30"/>
  <c r="H29"/>
  <c r="H28"/>
  <c r="H26"/>
  <c r="H25"/>
  <c r="H24"/>
  <c r="H23"/>
  <c r="H22"/>
  <c r="H21"/>
  <c r="H20"/>
  <c r="H17"/>
  <c r="H16"/>
  <c r="H15"/>
  <c r="H14"/>
  <c r="H13"/>
  <c r="H12"/>
  <c r="H11"/>
  <c r="H10"/>
  <c r="H9"/>
  <c r="H7"/>
  <c r="H6"/>
  <c r="H5"/>
  <c r="H4"/>
  <c r="H19" l="1"/>
</calcChain>
</file>

<file path=xl/sharedStrings.xml><?xml version="1.0" encoding="utf-8"?>
<sst xmlns="http://schemas.openxmlformats.org/spreadsheetml/2006/main" count="112" uniqueCount="106">
  <si>
    <t xml:space="preserve">ЧИСТА ПЛОЩ +15% ОБЩИ ЧАСТИ </t>
  </si>
  <si>
    <t>Объект / Property / Обект</t>
  </si>
  <si>
    <t>Спальен / Bedrooms /Спални</t>
  </si>
  <si>
    <t>Чистая площадь / Net area / ЧИСТА ПЛОЩ</t>
  </si>
  <si>
    <t>Терраса / Terrace / Тераса</t>
  </si>
  <si>
    <t>Общая площадь / Total area / Обща площ [кв. м.]</t>
  </si>
  <si>
    <t>Цена / Price / СУМА</t>
  </si>
  <si>
    <t>РЕСТОРАН / Restoraunt / РЕСТОРАНТ</t>
  </si>
  <si>
    <t>Парикмахерская / Hairstyle studio / ФРИЗЬОРСКИ САЛОН</t>
  </si>
  <si>
    <t>Магазин / Shop / МАГАЗИН ПАК.СТОКИ</t>
  </si>
  <si>
    <t>ОФИС / OFFICE 01</t>
  </si>
  <si>
    <t>ОФИС / OFFICE 02</t>
  </si>
  <si>
    <t xml:space="preserve"> C-201</t>
  </si>
  <si>
    <t xml:space="preserve"> C- 202</t>
  </si>
  <si>
    <t>C- 203</t>
  </si>
  <si>
    <t xml:space="preserve"> C- 205</t>
  </si>
  <si>
    <t xml:space="preserve"> C- 206</t>
  </si>
  <si>
    <t>C- 207</t>
  </si>
  <si>
    <t>C- 209</t>
  </si>
  <si>
    <t xml:space="preserve"> C- 210</t>
  </si>
  <si>
    <t xml:space="preserve"> C- 211</t>
  </si>
  <si>
    <t xml:space="preserve"> C- 301</t>
  </si>
  <si>
    <t xml:space="preserve"> C- 302</t>
  </si>
  <si>
    <t xml:space="preserve"> C- 303</t>
  </si>
  <si>
    <t xml:space="preserve"> C- 304</t>
  </si>
  <si>
    <t xml:space="preserve"> C- 306</t>
  </si>
  <si>
    <t xml:space="preserve"> C- 309</t>
  </si>
  <si>
    <t xml:space="preserve"> C- 310</t>
  </si>
  <si>
    <t xml:space="preserve"> C- 311</t>
  </si>
  <si>
    <t xml:space="preserve"> C- 401</t>
  </si>
  <si>
    <t xml:space="preserve"> C- 402</t>
  </si>
  <si>
    <t xml:space="preserve"> C- 403</t>
  </si>
  <si>
    <t xml:space="preserve"> C- 404</t>
  </si>
  <si>
    <t xml:space="preserve"> C- 409</t>
  </si>
  <si>
    <t xml:space="preserve"> C- 410</t>
  </si>
  <si>
    <t xml:space="preserve"> C- 411</t>
  </si>
  <si>
    <t xml:space="preserve"> C- 504</t>
  </si>
  <si>
    <t xml:space="preserve"> C- 509</t>
  </si>
  <si>
    <t xml:space="preserve"> C- 510</t>
  </si>
  <si>
    <t xml:space="preserve"> C- 511</t>
  </si>
  <si>
    <t xml:space="preserve"> C- 601</t>
  </si>
  <si>
    <t xml:space="preserve"> C- 602</t>
  </si>
  <si>
    <t xml:space="preserve"> C- 603</t>
  </si>
  <si>
    <t xml:space="preserve"> C- 604</t>
  </si>
  <si>
    <t xml:space="preserve"> C- 605</t>
  </si>
  <si>
    <t xml:space="preserve"> C- 606</t>
  </si>
  <si>
    <t xml:space="preserve"> C- 607</t>
  </si>
  <si>
    <t xml:space="preserve"> C- 609</t>
  </si>
  <si>
    <t xml:space="preserve"> A-610</t>
  </si>
  <si>
    <t xml:space="preserve"> A- 701</t>
  </si>
  <si>
    <t xml:space="preserve"> A- 702</t>
  </si>
  <si>
    <t xml:space="preserve"> A- 703</t>
  </si>
  <si>
    <r>
      <rPr>
        <b/>
        <sz val="10"/>
        <color rgb="FF000000"/>
        <rFont val="Calibri"/>
        <family val="2"/>
        <charset val="204"/>
      </rPr>
      <t>€</t>
    </r>
    <r>
      <rPr>
        <b/>
        <sz val="10"/>
        <color rgb="FF000000"/>
        <rFont val="Calibri"/>
        <family val="2"/>
        <charset val="204"/>
        <scheme val="minor"/>
      </rPr>
      <t>/m</t>
    </r>
    <r>
      <rPr>
        <b/>
        <sz val="10"/>
        <color rgb="FF000000"/>
        <rFont val="Calibri"/>
        <family val="2"/>
        <charset val="204"/>
      </rPr>
      <t>²</t>
    </r>
  </si>
  <si>
    <t>€/m²</t>
  </si>
  <si>
    <t xml:space="preserve"> этаж / floor / етаж</t>
  </si>
  <si>
    <t>F1</t>
  </si>
  <si>
    <t>F2</t>
  </si>
  <si>
    <t>F1+F2</t>
  </si>
  <si>
    <t>Общие части / Common areas / Общи части</t>
  </si>
  <si>
    <t>Цена / Price / Сума:</t>
  </si>
  <si>
    <t xml:space="preserve">  ряд / row /ред</t>
  </si>
  <si>
    <t>S 1</t>
  </si>
  <si>
    <t>S 2</t>
  </si>
  <si>
    <t>S 3</t>
  </si>
  <si>
    <t>S 4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</si>
  <si>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</si>
  <si>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</si>
  <si>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</si>
  <si>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</si>
  <si>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</si>
  <si>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</si>
  <si>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</si>
  <si>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</si>
  <si>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</si>
  <si>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</si>
  <si>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</si>
  <si>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</si>
  <si>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A 13</t>
  </si>
  <si>
    <t>A 14</t>
  </si>
  <si>
    <t>A 15</t>
  </si>
  <si>
    <t>A 16</t>
  </si>
  <si>
    <t>A 17</t>
  </si>
  <si>
    <t>A 18</t>
  </si>
  <si>
    <t>A 19</t>
  </si>
  <si>
    <t>A 20</t>
  </si>
  <si>
    <t>A 21</t>
  </si>
  <si>
    <t>A 23</t>
  </si>
  <si>
    <t>A 24</t>
  </si>
  <si>
    <t>A 25</t>
  </si>
  <si>
    <t>A 26</t>
  </si>
  <si>
    <t>A 27</t>
  </si>
  <si>
    <t>A 28</t>
  </si>
  <si>
    <t>A 29</t>
  </si>
  <si>
    <t>A 30</t>
  </si>
  <si>
    <t>A 31</t>
  </si>
  <si>
    <t>A 32</t>
  </si>
  <si>
    <t>A 33</t>
  </si>
  <si>
    <t>A 34</t>
  </si>
  <si>
    <t>A 35</t>
  </si>
  <si>
    <t>A 36</t>
  </si>
  <si>
    <t>A 37</t>
  </si>
  <si>
    <t>A 39</t>
  </si>
  <si>
    <t>A 40</t>
  </si>
  <si>
    <r>
      <t xml:space="preserve"> </t>
    </r>
    <r>
      <rPr>
        <b/>
        <sz val="11"/>
        <color theme="1"/>
        <rFont val="Calibri"/>
        <family val="2"/>
        <charset val="204"/>
      </rPr>
      <t xml:space="preserve">этаж / floor / </t>
    </r>
    <r>
      <rPr>
        <b/>
        <sz val="11"/>
        <color theme="1"/>
        <rFont val="Calibri"/>
        <family val="2"/>
        <charset val="204"/>
        <scheme val="minor"/>
      </rPr>
      <t>етаж</t>
    </r>
  </si>
  <si>
    <t>min:</t>
  </si>
  <si>
    <t>max: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</si>
</sst>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3" fillId="5" borderId="0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/>
    </xf>
    <xf numFmtId="1" fontId="5" fillId="5" borderId="4" xfId="0" applyNumberFormat="1" applyFont="1" applyFill="1" applyBorder="1" applyAlignment="1">
      <alignment horizontal="right" vertical="center" wrapText="1"/>
    </xf>
    <xf numFmtId="0" fontId="3" fillId="5" borderId="0" xfId="0" applyFont="1" applyFill="1"/>
    <xf numFmtId="0" fontId="5" fillId="0" borderId="5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3" fillId="0" borderId="28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Border="1"/>
    <xf numFmtId="0" fontId="3" fillId="0" borderId="0" xfId="0" applyFont="1" applyAlignment="1">
      <alignment horizontal="right"/>
    </xf>
    <xf numFmtId="1" fontId="2" fillId="0" borderId="31" xfId="0" applyNumberFormat="1" applyFont="1" applyBorder="1"/>
    <xf numFmtId="1" fontId="2" fillId="0" borderId="4" xfId="0" applyNumberFormat="1" applyFont="1" applyBorder="1"/>
    <xf numFmtId="0" fontId="3" fillId="2" borderId="0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30" xfId="0" applyNumberFormat="1" applyFont="1" applyBorder="1" applyAlignment="1">
      <alignment horizontal="right"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6" borderId="35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textRotation="90" wrapText="1"/>
    </xf>
    <xf numFmtId="0" fontId="3" fillId="6" borderId="31" xfId="0" applyFont="1" applyFill="1" applyBorder="1" applyAlignment="1">
      <alignment horizontal="center" vertical="center" textRotation="255" wrapText="1"/>
    </xf>
    <xf numFmtId="0" fontId="2" fillId="6" borderId="31" xfId="0" applyFont="1" applyFill="1" applyBorder="1" applyAlignment="1">
      <alignment horizontal="center" vertical="center" wrapText="1"/>
    </xf>
    <xf numFmtId="1" fontId="3" fillId="6" borderId="31" xfId="0" applyNumberFormat="1" applyFont="1" applyFill="1" applyBorder="1" applyAlignment="1">
      <alignment horizontal="center" vertical="center" wrapText="1"/>
    </xf>
    <xf numFmtId="4" fontId="3" fillId="6" borderId="31" xfId="0" applyNumberFormat="1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1" fontId="3" fillId="6" borderId="4" xfId="0" applyNumberFormat="1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4" fontId="2" fillId="6" borderId="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5"/>
  <sheetViews>
    <sheetView tabSelected="1" workbookViewId="0">
      <selection activeCell="F58" sqref="F58"/>
    </sheetView>
  </sheetViews>
  <sheetFormatPr defaultRowHeight="12.75"/>
  <cols>
    <col min="1" max="1" width="16.85546875" style="83" customWidth="1"/>
    <col min="2" max="2" width="9.140625" style="83"/>
    <col min="3" max="3" width="11.140625" style="83" customWidth="1"/>
    <col min="4" max="4" width="9.85546875" style="83" customWidth="1"/>
    <col min="5" max="5" width="11.140625" style="83" customWidth="1"/>
    <col min="6" max="7" width="9.140625" style="83"/>
    <col min="8" max="8" width="9.85546875" style="94" bestFit="1" customWidth="1"/>
    <col min="9" max="19" width="9.140625" style="78"/>
    <col min="20" max="16384" width="9.140625" style="83"/>
  </cols>
  <sheetData>
    <row r="1" spans="1:19" ht="90.75" thickBot="1">
      <c r="A1" s="122" t="s">
        <v>1</v>
      </c>
      <c r="B1" s="123" t="s">
        <v>103</v>
      </c>
      <c r="C1" s="123" t="s">
        <v>3</v>
      </c>
      <c r="D1" s="123" t="s">
        <v>4</v>
      </c>
      <c r="E1" s="123" t="s">
        <v>5</v>
      </c>
      <c r="F1" s="123" t="s">
        <v>0</v>
      </c>
      <c r="G1" s="124" t="s">
        <v>53</v>
      </c>
      <c r="H1" s="125" t="s">
        <v>6</v>
      </c>
      <c r="J1" s="126"/>
    </row>
    <row r="2" spans="1:19" s="78" customFormat="1">
      <c r="A2" s="107"/>
      <c r="B2" s="108"/>
      <c r="C2" s="109"/>
      <c r="D2" s="110"/>
      <c r="E2" s="111"/>
      <c r="F2" s="108"/>
      <c r="G2" s="112"/>
      <c r="H2" s="113"/>
      <c r="J2" s="127"/>
    </row>
    <row r="3" spans="1:19" ht="38.25">
      <c r="A3" s="86" t="s">
        <v>7</v>
      </c>
      <c r="B3" s="80">
        <v>0</v>
      </c>
      <c r="C3" s="80">
        <v>204.31</v>
      </c>
      <c r="D3" s="80">
        <v>40.4</v>
      </c>
      <c r="E3" s="79">
        <v>286.88</v>
      </c>
      <c r="F3" s="79">
        <v>286.88</v>
      </c>
      <c r="G3" s="85"/>
      <c r="H3" s="91">
        <v>390000</v>
      </c>
    </row>
    <row r="4" spans="1:19" ht="51">
      <c r="A4" s="86" t="s">
        <v>8</v>
      </c>
      <c r="B4" s="80">
        <v>0</v>
      </c>
      <c r="C4" s="80">
        <v>91.7</v>
      </c>
      <c r="D4" s="80"/>
      <c r="E4" s="80">
        <v>112.2</v>
      </c>
      <c r="F4" s="79">
        <f>SUM(C4*1.15)</f>
        <v>105.455</v>
      </c>
      <c r="G4" s="85">
        <v>1875</v>
      </c>
      <c r="H4" s="91">
        <f>F4*G4</f>
        <v>197728.125</v>
      </c>
    </row>
    <row r="5" spans="1:19" ht="38.25">
      <c r="A5" s="86" t="s">
        <v>9</v>
      </c>
      <c r="B5" s="80">
        <v>0</v>
      </c>
      <c r="C5" s="80">
        <v>35.369999999999997</v>
      </c>
      <c r="D5" s="80"/>
      <c r="E5" s="80">
        <v>42.67</v>
      </c>
      <c r="F5" s="79">
        <f t="shared" ref="F5:F12" si="0">SUM(C5*1.15)</f>
        <v>40.675499999999992</v>
      </c>
      <c r="G5" s="85">
        <v>1875</v>
      </c>
      <c r="H5" s="91">
        <f>F5*G5</f>
        <v>76266.562499999985</v>
      </c>
    </row>
    <row r="6" spans="1:19">
      <c r="A6" s="86" t="s">
        <v>10</v>
      </c>
      <c r="B6" s="80">
        <v>0</v>
      </c>
      <c r="C6" s="80">
        <v>35.5</v>
      </c>
      <c r="D6" s="80"/>
      <c r="E6" s="80">
        <v>42.83</v>
      </c>
      <c r="F6" s="79">
        <f t="shared" si="0"/>
        <v>40.824999999999996</v>
      </c>
      <c r="G6" s="85">
        <v>1875</v>
      </c>
      <c r="H6" s="91">
        <f>F6*G6</f>
        <v>76546.874999999985</v>
      </c>
    </row>
    <row r="7" spans="1:19">
      <c r="A7" s="86" t="s">
        <v>11</v>
      </c>
      <c r="B7" s="80">
        <v>0</v>
      </c>
      <c r="C7" s="80">
        <v>35.700000000000003</v>
      </c>
      <c r="D7" s="80"/>
      <c r="E7" s="80">
        <v>43.53</v>
      </c>
      <c r="F7" s="79">
        <f t="shared" si="0"/>
        <v>41.055</v>
      </c>
      <c r="G7" s="85">
        <v>1875</v>
      </c>
      <c r="H7" s="91">
        <f>F7*G7</f>
        <v>76978.125</v>
      </c>
    </row>
    <row r="8" spans="1:19" s="84" customFormat="1">
      <c r="A8" s="114"/>
      <c r="B8" s="115"/>
      <c r="C8" s="115"/>
      <c r="D8" s="115"/>
      <c r="E8" s="115"/>
      <c r="F8" s="116"/>
      <c r="G8" s="117"/>
      <c r="H8" s="11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>
      <c r="A9" s="86" t="s">
        <v>12</v>
      </c>
      <c r="B9" s="80">
        <v>1</v>
      </c>
      <c r="C9" s="80">
        <v>30.71</v>
      </c>
      <c r="D9" s="80">
        <v>31.67</v>
      </c>
      <c r="E9" s="80">
        <v>69.319999999999993</v>
      </c>
      <c r="F9" s="79">
        <v>66.989999999999995</v>
      </c>
      <c r="G9" s="85">
        <v>850</v>
      </c>
      <c r="H9" s="91">
        <f>F9*G9</f>
        <v>56941.499999999993</v>
      </c>
    </row>
    <row r="10" spans="1:19">
      <c r="A10" s="86" t="s">
        <v>13</v>
      </c>
      <c r="B10" s="80">
        <v>1</v>
      </c>
      <c r="C10" s="80">
        <v>26.03</v>
      </c>
      <c r="D10" s="80">
        <v>6.08</v>
      </c>
      <c r="E10" s="79">
        <v>38</v>
      </c>
      <c r="F10" s="79">
        <v>36.01</v>
      </c>
      <c r="G10" s="85">
        <v>850</v>
      </c>
      <c r="H10" s="91">
        <f>F10*G10</f>
        <v>30608.5</v>
      </c>
    </row>
    <row r="11" spans="1:19">
      <c r="A11" s="86" t="s">
        <v>14</v>
      </c>
      <c r="B11" s="80">
        <v>1</v>
      </c>
      <c r="C11" s="80">
        <v>29.24</v>
      </c>
      <c r="D11" s="80"/>
      <c r="E11" s="81">
        <v>35.85</v>
      </c>
      <c r="F11" s="79">
        <f>SUM(C11*1.15)</f>
        <v>33.625999999999998</v>
      </c>
      <c r="G11" s="85">
        <v>850</v>
      </c>
      <c r="H11" s="91">
        <f>F11*G11</f>
        <v>28582.1</v>
      </c>
    </row>
    <row r="12" spans="1:19">
      <c r="A12" s="86" t="s">
        <v>15</v>
      </c>
      <c r="B12" s="80">
        <v>1</v>
      </c>
      <c r="C12" s="80">
        <v>28.64</v>
      </c>
      <c r="D12" s="80"/>
      <c r="E12" s="81">
        <v>35.25</v>
      </c>
      <c r="F12" s="79">
        <f t="shared" si="0"/>
        <v>32.936</v>
      </c>
      <c r="G12" s="85">
        <v>850</v>
      </c>
      <c r="H12" s="91">
        <f>F12*G12</f>
        <v>27995.599999999999</v>
      </c>
    </row>
    <row r="13" spans="1:19">
      <c r="A13" s="86" t="s">
        <v>16</v>
      </c>
      <c r="B13" s="80">
        <v>1</v>
      </c>
      <c r="C13" s="80">
        <v>28.57</v>
      </c>
      <c r="D13" s="80"/>
      <c r="E13" s="81">
        <v>35.17</v>
      </c>
      <c r="F13" s="79">
        <v>32.86</v>
      </c>
      <c r="G13" s="85">
        <v>850</v>
      </c>
      <c r="H13" s="91">
        <f>F13*G13</f>
        <v>27931</v>
      </c>
    </row>
    <row r="14" spans="1:19">
      <c r="A14" s="86" t="s">
        <v>17</v>
      </c>
      <c r="B14" s="80">
        <v>1</v>
      </c>
      <c r="C14" s="80">
        <v>28.52</v>
      </c>
      <c r="D14" s="80"/>
      <c r="E14" s="81">
        <v>35.1</v>
      </c>
      <c r="F14" s="79">
        <f>SUM(C14*1.15)</f>
        <v>32.797999999999995</v>
      </c>
      <c r="G14" s="85">
        <v>850</v>
      </c>
      <c r="H14" s="91">
        <f>F14*G14</f>
        <v>27878.299999999996</v>
      </c>
    </row>
    <row r="15" spans="1:19">
      <c r="A15" s="86" t="s">
        <v>18</v>
      </c>
      <c r="B15" s="80">
        <v>1</v>
      </c>
      <c r="C15" s="80">
        <v>29.83</v>
      </c>
      <c r="D15" s="80"/>
      <c r="E15" s="81">
        <v>37</v>
      </c>
      <c r="F15" s="79">
        <f>SUM(C15*1.15)</f>
        <v>34.304499999999997</v>
      </c>
      <c r="G15" s="85">
        <v>850</v>
      </c>
      <c r="H15" s="91">
        <f>F15*G15</f>
        <v>29158.824999999997</v>
      </c>
    </row>
    <row r="16" spans="1:19">
      <c r="A16" s="86" t="s">
        <v>19</v>
      </c>
      <c r="B16" s="80">
        <v>1</v>
      </c>
      <c r="C16" s="80">
        <v>29.74</v>
      </c>
      <c r="D16" s="80"/>
      <c r="E16" s="81">
        <v>36.89</v>
      </c>
      <c r="F16" s="79">
        <f>SUM(C16*1.15)</f>
        <v>34.200999999999993</v>
      </c>
      <c r="G16" s="85">
        <v>850</v>
      </c>
      <c r="H16" s="91">
        <f>F16*G16</f>
        <v>29070.849999999995</v>
      </c>
    </row>
    <row r="17" spans="1:19">
      <c r="A17" s="86" t="s">
        <v>20</v>
      </c>
      <c r="B17" s="80">
        <v>1</v>
      </c>
      <c r="C17" s="80">
        <v>29.83</v>
      </c>
      <c r="D17" s="80"/>
      <c r="E17" s="81">
        <v>37</v>
      </c>
      <c r="F17" s="79">
        <f>SUM(C17*1.15)</f>
        <v>34.304499999999997</v>
      </c>
      <c r="G17" s="85">
        <v>850</v>
      </c>
      <c r="H17" s="91">
        <f>F17*G17</f>
        <v>29158.824999999997</v>
      </c>
    </row>
    <row r="18" spans="1:19" s="84" customFormat="1">
      <c r="A18" s="114"/>
      <c r="B18" s="115"/>
      <c r="C18" s="115"/>
      <c r="D18" s="115"/>
      <c r="E18" s="115"/>
      <c r="F18" s="116"/>
      <c r="G18" s="117"/>
      <c r="H18" s="11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</row>
    <row r="19" spans="1:19">
      <c r="A19" s="86" t="s">
        <v>21</v>
      </c>
      <c r="B19" s="80">
        <v>2</v>
      </c>
      <c r="C19" s="80">
        <v>36.72</v>
      </c>
      <c r="D19" s="80"/>
      <c r="E19" s="81">
        <v>45.02</v>
      </c>
      <c r="F19" s="79">
        <f t="shared" ref="F19:F26" si="1">SUM(C19*1.15)</f>
        <v>42.227999999999994</v>
      </c>
      <c r="G19" s="85">
        <v>850</v>
      </c>
      <c r="H19" s="91">
        <f>F19*G19</f>
        <v>35893.799999999996</v>
      </c>
    </row>
    <row r="20" spans="1:19">
      <c r="A20" s="86" t="s">
        <v>22</v>
      </c>
      <c r="B20" s="80">
        <v>2</v>
      </c>
      <c r="C20" s="80">
        <v>30.68</v>
      </c>
      <c r="D20" s="80"/>
      <c r="E20" s="81">
        <v>37.619999999999997</v>
      </c>
      <c r="F20" s="79">
        <f>SUM(C20*1.15)</f>
        <v>35.281999999999996</v>
      </c>
      <c r="G20" s="85">
        <v>850</v>
      </c>
      <c r="H20" s="91">
        <f>F20*G20</f>
        <v>29989.699999999997</v>
      </c>
    </row>
    <row r="21" spans="1:19">
      <c r="A21" s="86" t="s">
        <v>23</v>
      </c>
      <c r="B21" s="80">
        <v>2</v>
      </c>
      <c r="C21" s="80">
        <v>28.43</v>
      </c>
      <c r="D21" s="80"/>
      <c r="E21" s="81">
        <v>34.86</v>
      </c>
      <c r="F21" s="79">
        <f t="shared" si="1"/>
        <v>32.694499999999998</v>
      </c>
      <c r="G21" s="85">
        <v>850</v>
      </c>
      <c r="H21" s="91">
        <f>F21*G21</f>
        <v>27790.324999999997</v>
      </c>
    </row>
    <row r="22" spans="1:19">
      <c r="A22" s="86" t="s">
        <v>24</v>
      </c>
      <c r="B22" s="80">
        <v>2</v>
      </c>
      <c r="C22" s="80">
        <v>38.409999999999997</v>
      </c>
      <c r="D22" s="80"/>
      <c r="E22" s="81">
        <v>47.1</v>
      </c>
      <c r="F22" s="79">
        <f t="shared" si="1"/>
        <v>44.171499999999995</v>
      </c>
      <c r="G22" s="85">
        <v>850</v>
      </c>
      <c r="H22" s="91">
        <f>F22*G22</f>
        <v>37545.774999999994</v>
      </c>
    </row>
    <row r="23" spans="1:19">
      <c r="A23" s="86" t="s">
        <v>25</v>
      </c>
      <c r="B23" s="80">
        <v>2</v>
      </c>
      <c r="C23" s="80">
        <v>28.57</v>
      </c>
      <c r="D23" s="80"/>
      <c r="E23" s="81">
        <v>35.17</v>
      </c>
      <c r="F23" s="79">
        <f t="shared" si="1"/>
        <v>32.855499999999999</v>
      </c>
      <c r="G23" s="85">
        <v>850</v>
      </c>
      <c r="H23" s="91">
        <f>F23*G23</f>
        <v>27927.174999999999</v>
      </c>
    </row>
    <row r="24" spans="1:19">
      <c r="A24" s="86" t="s">
        <v>26</v>
      </c>
      <c r="B24" s="80">
        <v>2</v>
      </c>
      <c r="C24" s="80">
        <v>30.28</v>
      </c>
      <c r="D24" s="80"/>
      <c r="E24" s="81">
        <v>37.56</v>
      </c>
      <c r="F24" s="79">
        <f t="shared" si="1"/>
        <v>34.821999999999996</v>
      </c>
      <c r="G24" s="85">
        <v>850</v>
      </c>
      <c r="H24" s="91">
        <f>F24*G24</f>
        <v>29598.699999999997</v>
      </c>
    </row>
    <row r="25" spans="1:19">
      <c r="A25" s="86" t="s">
        <v>27</v>
      </c>
      <c r="B25" s="80">
        <v>2</v>
      </c>
      <c r="C25" s="80">
        <v>30.07</v>
      </c>
      <c r="D25" s="80"/>
      <c r="E25" s="81">
        <v>37.299999999999997</v>
      </c>
      <c r="F25" s="79">
        <f t="shared" si="1"/>
        <v>34.580500000000001</v>
      </c>
      <c r="G25" s="85">
        <v>850</v>
      </c>
      <c r="H25" s="91">
        <f>F25*G25</f>
        <v>29393.424999999999</v>
      </c>
    </row>
    <row r="26" spans="1:19">
      <c r="A26" s="86" t="s">
        <v>28</v>
      </c>
      <c r="B26" s="80">
        <v>2</v>
      </c>
      <c r="C26" s="80">
        <v>29.49</v>
      </c>
      <c r="D26" s="80"/>
      <c r="E26" s="81">
        <v>36.58</v>
      </c>
      <c r="F26" s="79">
        <f t="shared" si="1"/>
        <v>33.913499999999999</v>
      </c>
      <c r="G26" s="85">
        <v>850</v>
      </c>
      <c r="H26" s="91">
        <f>F26*G26</f>
        <v>28826.474999999999</v>
      </c>
    </row>
    <row r="27" spans="1:19" s="84" customFormat="1">
      <c r="A27" s="114"/>
      <c r="B27" s="115"/>
      <c r="C27" s="115"/>
      <c r="D27" s="115"/>
      <c r="E27" s="115"/>
      <c r="F27" s="116"/>
      <c r="G27" s="117"/>
      <c r="H27" s="119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19">
      <c r="A28" s="86" t="s">
        <v>29</v>
      </c>
      <c r="B28" s="80">
        <v>3</v>
      </c>
      <c r="C28" s="80">
        <v>36.72</v>
      </c>
      <c r="D28" s="80"/>
      <c r="E28" s="81">
        <v>45.02</v>
      </c>
      <c r="F28" s="79">
        <f t="shared" ref="F28:F34" si="2">SUM(C28*1.15)</f>
        <v>42.227999999999994</v>
      </c>
      <c r="G28" s="85">
        <v>850</v>
      </c>
      <c r="H28" s="91">
        <f>F28*G28</f>
        <v>35893.799999999996</v>
      </c>
    </row>
    <row r="29" spans="1:19">
      <c r="A29" s="86" t="s">
        <v>30</v>
      </c>
      <c r="B29" s="80">
        <v>3</v>
      </c>
      <c r="C29" s="80">
        <v>30.68</v>
      </c>
      <c r="D29" s="80"/>
      <c r="E29" s="81">
        <v>37.619999999999997</v>
      </c>
      <c r="F29" s="79">
        <f t="shared" si="2"/>
        <v>35.281999999999996</v>
      </c>
      <c r="G29" s="85">
        <v>850</v>
      </c>
      <c r="H29" s="91">
        <f>F29*G29</f>
        <v>29989.699999999997</v>
      </c>
    </row>
    <row r="30" spans="1:19">
      <c r="A30" s="86" t="s">
        <v>31</v>
      </c>
      <c r="B30" s="80">
        <v>3</v>
      </c>
      <c r="C30" s="80">
        <v>28.43</v>
      </c>
      <c r="D30" s="80"/>
      <c r="E30" s="81">
        <v>34.86</v>
      </c>
      <c r="F30" s="79">
        <f t="shared" si="2"/>
        <v>32.694499999999998</v>
      </c>
      <c r="G30" s="85">
        <v>850</v>
      </c>
      <c r="H30" s="91">
        <f>F30*G30</f>
        <v>27790.324999999997</v>
      </c>
    </row>
    <row r="31" spans="1:19">
      <c r="A31" s="86" t="s">
        <v>32</v>
      </c>
      <c r="B31" s="80">
        <v>3</v>
      </c>
      <c r="C31" s="80">
        <v>38.409999999999997</v>
      </c>
      <c r="D31" s="80"/>
      <c r="E31" s="81">
        <v>47.1</v>
      </c>
      <c r="F31" s="79">
        <f t="shared" si="2"/>
        <v>44.171499999999995</v>
      </c>
      <c r="G31" s="85">
        <v>850</v>
      </c>
      <c r="H31" s="91">
        <f>F31*G31</f>
        <v>37545.774999999994</v>
      </c>
    </row>
    <row r="32" spans="1:19">
      <c r="A32" s="86" t="s">
        <v>33</v>
      </c>
      <c r="B32" s="80">
        <v>3</v>
      </c>
      <c r="C32" s="80">
        <v>29.83</v>
      </c>
      <c r="D32" s="80"/>
      <c r="E32" s="81">
        <v>37</v>
      </c>
      <c r="F32" s="79">
        <f t="shared" si="2"/>
        <v>34.304499999999997</v>
      </c>
      <c r="G32" s="85">
        <v>850</v>
      </c>
      <c r="H32" s="91">
        <f>F32*G32</f>
        <v>29158.824999999997</v>
      </c>
    </row>
    <row r="33" spans="1:19">
      <c r="A33" s="86" t="s">
        <v>34</v>
      </c>
      <c r="B33" s="80">
        <v>3</v>
      </c>
      <c r="C33" s="80">
        <v>29.74</v>
      </c>
      <c r="D33" s="80"/>
      <c r="E33" s="81">
        <v>36.89</v>
      </c>
      <c r="F33" s="79">
        <f t="shared" si="2"/>
        <v>34.200999999999993</v>
      </c>
      <c r="G33" s="85">
        <v>850</v>
      </c>
      <c r="H33" s="91">
        <f>F33*G33</f>
        <v>29070.849999999995</v>
      </c>
    </row>
    <row r="34" spans="1:19">
      <c r="A34" s="86" t="s">
        <v>35</v>
      </c>
      <c r="B34" s="80">
        <v>3</v>
      </c>
      <c r="C34" s="80">
        <v>29.83</v>
      </c>
      <c r="D34" s="80"/>
      <c r="E34" s="81">
        <v>37</v>
      </c>
      <c r="F34" s="79">
        <f t="shared" si="2"/>
        <v>34.304499999999997</v>
      </c>
      <c r="G34" s="85">
        <v>850</v>
      </c>
      <c r="H34" s="91">
        <f>F34*G34</f>
        <v>29158.824999999997</v>
      </c>
    </row>
    <row r="35" spans="1:19" s="84" customFormat="1">
      <c r="A35" s="114"/>
      <c r="B35" s="115"/>
      <c r="C35" s="115"/>
      <c r="D35" s="115"/>
      <c r="E35" s="116"/>
      <c r="F35" s="116"/>
      <c r="G35" s="117"/>
      <c r="H35" s="11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</row>
    <row r="36" spans="1:19">
      <c r="A36" s="86" t="s">
        <v>36</v>
      </c>
      <c r="B36" s="80">
        <v>4</v>
      </c>
      <c r="C36" s="80">
        <v>38.409999999999997</v>
      </c>
      <c r="D36" s="80"/>
      <c r="E36" s="81">
        <v>47.1</v>
      </c>
      <c r="F36" s="79">
        <f t="shared" ref="F36:F39" si="3">SUM(C36*1.15)</f>
        <v>44.171499999999995</v>
      </c>
      <c r="G36" s="85">
        <v>850</v>
      </c>
      <c r="H36" s="91">
        <f>F36*G36</f>
        <v>37545.774999999994</v>
      </c>
    </row>
    <row r="37" spans="1:19">
      <c r="A37" s="86" t="s">
        <v>37</v>
      </c>
      <c r="B37" s="80">
        <v>4</v>
      </c>
      <c r="C37" s="80">
        <v>29.83</v>
      </c>
      <c r="D37" s="80"/>
      <c r="E37" s="81">
        <v>37</v>
      </c>
      <c r="F37" s="79">
        <f t="shared" si="3"/>
        <v>34.304499999999997</v>
      </c>
      <c r="G37" s="85">
        <v>850</v>
      </c>
      <c r="H37" s="91">
        <f>F37*G37</f>
        <v>29158.824999999997</v>
      </c>
    </row>
    <row r="38" spans="1:19">
      <c r="A38" s="86" t="s">
        <v>38</v>
      </c>
      <c r="B38" s="80">
        <v>4</v>
      </c>
      <c r="C38" s="80">
        <v>29.74</v>
      </c>
      <c r="D38" s="80"/>
      <c r="E38" s="81">
        <v>36.89</v>
      </c>
      <c r="F38" s="79">
        <f t="shared" si="3"/>
        <v>34.200999999999993</v>
      </c>
      <c r="G38" s="85">
        <v>850</v>
      </c>
      <c r="H38" s="91">
        <f>F38*G38</f>
        <v>29070.849999999995</v>
      </c>
    </row>
    <row r="39" spans="1:19">
      <c r="A39" s="86" t="s">
        <v>39</v>
      </c>
      <c r="B39" s="80">
        <v>4</v>
      </c>
      <c r="C39" s="80">
        <v>29.83</v>
      </c>
      <c r="D39" s="80"/>
      <c r="E39" s="81">
        <v>37</v>
      </c>
      <c r="F39" s="79">
        <f t="shared" si="3"/>
        <v>34.304499999999997</v>
      </c>
      <c r="G39" s="85">
        <v>850</v>
      </c>
      <c r="H39" s="91">
        <f>F39*G39</f>
        <v>29158.824999999997</v>
      </c>
    </row>
    <row r="40" spans="1:19" s="84" customFormat="1">
      <c r="A40" s="114"/>
      <c r="B40" s="115"/>
      <c r="C40" s="115"/>
      <c r="D40" s="115"/>
      <c r="E40" s="116"/>
      <c r="F40" s="116"/>
      <c r="G40" s="117"/>
      <c r="H40" s="11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19">
      <c r="A41" s="86" t="s">
        <v>40</v>
      </c>
      <c r="B41" s="80">
        <v>5</v>
      </c>
      <c r="C41" s="80">
        <v>36.72</v>
      </c>
      <c r="D41" s="80"/>
      <c r="E41" s="81">
        <v>45.02</v>
      </c>
      <c r="F41" s="79">
        <f t="shared" ref="F41:F49" si="4">SUM(C41*1.15)</f>
        <v>42.227999999999994</v>
      </c>
      <c r="G41" s="85">
        <v>850</v>
      </c>
      <c r="H41" s="91">
        <f>F41*G41</f>
        <v>35893.799999999996</v>
      </c>
    </row>
    <row r="42" spans="1:19">
      <c r="A42" s="86" t="s">
        <v>41</v>
      </c>
      <c r="B42" s="80">
        <v>5</v>
      </c>
      <c r="C42" s="80">
        <v>30.68</v>
      </c>
      <c r="D42" s="80"/>
      <c r="E42" s="81">
        <v>37.619999999999997</v>
      </c>
      <c r="F42" s="79">
        <f t="shared" si="4"/>
        <v>35.281999999999996</v>
      </c>
      <c r="G42" s="85">
        <v>850</v>
      </c>
      <c r="H42" s="91">
        <f>F42*G42</f>
        <v>29989.699999999997</v>
      </c>
    </row>
    <row r="43" spans="1:19">
      <c r="A43" s="86" t="s">
        <v>42</v>
      </c>
      <c r="B43" s="80">
        <v>5</v>
      </c>
      <c r="C43" s="80">
        <v>28.43</v>
      </c>
      <c r="D43" s="80"/>
      <c r="E43" s="81">
        <v>34.86</v>
      </c>
      <c r="F43" s="79">
        <f t="shared" si="4"/>
        <v>32.694499999999998</v>
      </c>
      <c r="G43" s="85">
        <v>850</v>
      </c>
      <c r="H43" s="91">
        <f>F43*G43</f>
        <v>27790.324999999997</v>
      </c>
    </row>
    <row r="44" spans="1:19">
      <c r="A44" s="86" t="s">
        <v>43</v>
      </c>
      <c r="B44" s="80">
        <v>5</v>
      </c>
      <c r="C44" s="80">
        <v>38.409999999999997</v>
      </c>
      <c r="D44" s="80"/>
      <c r="E44" s="81">
        <v>47.1</v>
      </c>
      <c r="F44" s="79">
        <f t="shared" si="4"/>
        <v>44.171499999999995</v>
      </c>
      <c r="G44" s="85">
        <v>850</v>
      </c>
      <c r="H44" s="91">
        <f>F44*G44</f>
        <v>37545.774999999994</v>
      </c>
    </row>
    <row r="45" spans="1:19">
      <c r="A45" s="86" t="s">
        <v>44</v>
      </c>
      <c r="B45" s="80">
        <v>5</v>
      </c>
      <c r="C45" s="80">
        <v>28.64</v>
      </c>
      <c r="D45" s="80"/>
      <c r="E45" s="81">
        <v>35.25</v>
      </c>
      <c r="F45" s="79">
        <f t="shared" si="4"/>
        <v>32.936</v>
      </c>
      <c r="G45" s="85">
        <v>850</v>
      </c>
      <c r="H45" s="91">
        <f>F45*G45</f>
        <v>27995.599999999999</v>
      </c>
    </row>
    <row r="46" spans="1:19">
      <c r="A46" s="86" t="s">
        <v>45</v>
      </c>
      <c r="B46" s="80">
        <v>5</v>
      </c>
      <c r="C46" s="80">
        <v>28.57</v>
      </c>
      <c r="D46" s="80"/>
      <c r="E46" s="81">
        <v>35.17</v>
      </c>
      <c r="F46" s="79">
        <f t="shared" si="4"/>
        <v>32.855499999999999</v>
      </c>
      <c r="G46" s="85">
        <v>850</v>
      </c>
      <c r="H46" s="91">
        <f>F46*G46</f>
        <v>27927.174999999999</v>
      </c>
    </row>
    <row r="47" spans="1:19">
      <c r="A47" s="86" t="s">
        <v>46</v>
      </c>
      <c r="B47" s="80">
        <v>5</v>
      </c>
      <c r="C47" s="80">
        <v>28.52</v>
      </c>
      <c r="D47" s="80"/>
      <c r="E47" s="81">
        <v>35.1</v>
      </c>
      <c r="F47" s="79">
        <f t="shared" si="4"/>
        <v>32.797999999999995</v>
      </c>
      <c r="G47" s="85">
        <v>850</v>
      </c>
      <c r="H47" s="91">
        <f>F47*G47</f>
        <v>27878.299999999996</v>
      </c>
    </row>
    <row r="48" spans="1:19">
      <c r="A48" s="86" t="s">
        <v>47</v>
      </c>
      <c r="B48" s="80">
        <v>5</v>
      </c>
      <c r="C48" s="80">
        <v>29.83</v>
      </c>
      <c r="D48" s="80"/>
      <c r="E48" s="81">
        <v>37</v>
      </c>
      <c r="F48" s="79">
        <f t="shared" si="4"/>
        <v>34.304499999999997</v>
      </c>
      <c r="G48" s="85">
        <v>850</v>
      </c>
      <c r="H48" s="91">
        <f>F48*G48</f>
        <v>29158.824999999997</v>
      </c>
    </row>
    <row r="49" spans="1:19">
      <c r="A49" s="86" t="s">
        <v>48</v>
      </c>
      <c r="B49" s="80">
        <v>5</v>
      </c>
      <c r="C49" s="80">
        <v>59.83</v>
      </c>
      <c r="D49" s="80"/>
      <c r="E49" s="81">
        <v>74.209999999999994</v>
      </c>
      <c r="F49" s="79">
        <f t="shared" si="4"/>
        <v>68.80449999999999</v>
      </c>
      <c r="G49" s="85">
        <v>850</v>
      </c>
      <c r="H49" s="91">
        <f>F49*G49</f>
        <v>58483.82499999999</v>
      </c>
    </row>
    <row r="50" spans="1:19" s="84" customFormat="1">
      <c r="A50" s="114"/>
      <c r="B50" s="115"/>
      <c r="C50" s="115"/>
      <c r="D50" s="115"/>
      <c r="E50" s="115"/>
      <c r="F50" s="116"/>
      <c r="G50" s="117"/>
      <c r="H50" s="11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1:19">
      <c r="A51" s="86" t="s">
        <v>49</v>
      </c>
      <c r="B51" s="80">
        <v>6</v>
      </c>
      <c r="C51" s="80">
        <v>54.13</v>
      </c>
      <c r="D51" s="80"/>
      <c r="E51" s="82">
        <v>65.66</v>
      </c>
      <c r="F51" s="79">
        <f>SUM(C51*1.15)</f>
        <v>62.249499999999998</v>
      </c>
      <c r="G51" s="85">
        <v>1200</v>
      </c>
      <c r="H51" s="91">
        <f>F51*G51</f>
        <v>74699.399999999994</v>
      </c>
    </row>
    <row r="52" spans="1:19">
      <c r="A52" s="86" t="s">
        <v>50</v>
      </c>
      <c r="B52" s="80">
        <v>6</v>
      </c>
      <c r="C52" s="80">
        <v>55.1</v>
      </c>
      <c r="D52" s="80"/>
      <c r="E52" s="82">
        <v>66.83</v>
      </c>
      <c r="F52" s="79">
        <f>SUM(C52*1.15)</f>
        <v>63.364999999999995</v>
      </c>
      <c r="G52" s="85">
        <v>1200</v>
      </c>
      <c r="H52" s="91">
        <f>F52*G52</f>
        <v>76038</v>
      </c>
    </row>
    <row r="53" spans="1:19" ht="13.5" thickBot="1">
      <c r="A53" s="87" t="s">
        <v>51</v>
      </c>
      <c r="B53" s="80">
        <v>6</v>
      </c>
      <c r="C53" s="88">
        <v>147</v>
      </c>
      <c r="D53" s="89">
        <v>85.1</v>
      </c>
      <c r="E53" s="88">
        <v>265.36</v>
      </c>
      <c r="F53" s="89">
        <f>SUM(C53*1.15)</f>
        <v>169.04999999999998</v>
      </c>
      <c r="G53" s="90">
        <v>1200</v>
      </c>
      <c r="H53" s="92">
        <f>F53*G53</f>
        <v>202859.99999999997</v>
      </c>
    </row>
    <row r="54" spans="1:19">
      <c r="C54" s="93">
        <f>MIN(C9:C53)</f>
        <v>26.03</v>
      </c>
      <c r="D54" s="93">
        <f t="shared" ref="D54:F54" si="5">MIN(D9:D53)</f>
        <v>6.08</v>
      </c>
      <c r="E54" s="93">
        <f t="shared" si="5"/>
        <v>34.86</v>
      </c>
      <c r="F54" s="93">
        <f t="shared" si="5"/>
        <v>32.694499999999998</v>
      </c>
      <c r="G54" s="83" t="s">
        <v>104</v>
      </c>
      <c r="H54" s="93">
        <f>MIN(H9:H53)</f>
        <v>27790.324999999997</v>
      </c>
    </row>
    <row r="55" spans="1:19">
      <c r="C55" s="94">
        <f>MAX(C9:C53)</f>
        <v>147</v>
      </c>
      <c r="D55" s="94">
        <f t="shared" ref="D55:F55" si="6">MAX(D9:D53)</f>
        <v>85.1</v>
      </c>
      <c r="E55" s="94">
        <f t="shared" si="6"/>
        <v>265.36</v>
      </c>
      <c r="F55" s="94">
        <f t="shared" si="6"/>
        <v>169.04999999999998</v>
      </c>
      <c r="G55" s="83" t="s">
        <v>105</v>
      </c>
      <c r="H55" s="94">
        <f>MAX(H9:H53)</f>
        <v>202859.99999999997</v>
      </c>
    </row>
  </sheetData>
  <mergeCells count="1">
    <mergeCell ref="J1:J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0"/>
  <sheetViews>
    <sheetView topLeftCell="A25" workbookViewId="0">
      <selection activeCell="E49" sqref="E49:I50"/>
    </sheetView>
  </sheetViews>
  <sheetFormatPr defaultRowHeight="12.75"/>
  <cols>
    <col min="1" max="1" width="9.140625" style="72"/>
    <col min="2" max="2" width="8.140625" style="2" bestFit="1" customWidth="1"/>
    <col min="3" max="3" width="9.42578125" style="2" customWidth="1"/>
    <col min="4" max="4" width="9.140625" style="73"/>
    <col min="5" max="5" width="10.140625" style="2" customWidth="1"/>
    <col min="6" max="7" width="9.140625" style="2"/>
    <col min="8" max="8" width="10.42578125" style="2" customWidth="1"/>
    <col min="9" max="9" width="10.5703125" style="75" customWidth="1"/>
    <col min="10" max="10" width="9.140625" style="77"/>
    <col min="11" max="11" width="9.85546875" style="106" bestFit="1" customWidth="1"/>
    <col min="12" max="16" width="9.140625" style="1"/>
    <col min="17" max="16384" width="9.140625" style="2"/>
  </cols>
  <sheetData>
    <row r="1" spans="1:16" ht="89.25" customHeight="1">
      <c r="A1" s="132" t="s">
        <v>60</v>
      </c>
      <c r="B1" s="132" t="s">
        <v>1</v>
      </c>
      <c r="C1" s="134" t="s">
        <v>54</v>
      </c>
      <c r="D1" s="132" t="s">
        <v>2</v>
      </c>
      <c r="E1" s="120" t="s">
        <v>3</v>
      </c>
      <c r="F1" s="3" t="s">
        <v>4</v>
      </c>
      <c r="G1" s="132" t="s">
        <v>57</v>
      </c>
      <c r="H1" s="132" t="s">
        <v>58</v>
      </c>
      <c r="I1" s="130" t="s">
        <v>5</v>
      </c>
      <c r="J1" s="126" t="s">
        <v>52</v>
      </c>
      <c r="K1" s="128" t="s">
        <v>59</v>
      </c>
      <c r="L1" s="4"/>
      <c r="M1" s="4"/>
      <c r="N1" s="4"/>
      <c r="O1" s="4"/>
    </row>
    <row r="2" spans="1:16" ht="15.75" customHeight="1" thickBot="1">
      <c r="A2" s="133"/>
      <c r="B2" s="133"/>
      <c r="C2" s="135"/>
      <c r="D2" s="133"/>
      <c r="E2" s="121" t="s">
        <v>55</v>
      </c>
      <c r="F2" s="95" t="s">
        <v>56</v>
      </c>
      <c r="G2" s="133"/>
      <c r="H2" s="133"/>
      <c r="I2" s="131"/>
      <c r="J2" s="127"/>
      <c r="K2" s="129"/>
      <c r="L2" s="4"/>
      <c r="M2" s="4"/>
      <c r="N2" s="4"/>
      <c r="O2" s="4"/>
    </row>
    <row r="3" spans="1:16">
      <c r="A3" s="6">
        <v>12</v>
      </c>
      <c r="B3" s="7" t="s">
        <v>61</v>
      </c>
      <c r="C3" s="8">
        <v>1</v>
      </c>
      <c r="D3" s="9"/>
      <c r="E3" s="7">
        <v>35.4</v>
      </c>
      <c r="F3" s="10">
        <v>7.06</v>
      </c>
      <c r="G3" s="11">
        <f t="shared" ref="G3:G48" si="0">E3+F3</f>
        <v>42.46</v>
      </c>
      <c r="H3" s="10">
        <v>6.6</v>
      </c>
      <c r="I3" s="6">
        <f t="shared" ref="I3:I48" si="1">G3+H3</f>
        <v>49.06</v>
      </c>
      <c r="J3" s="12">
        <v>850</v>
      </c>
      <c r="K3" s="96">
        <f t="shared" ref="K3:K48" si="2">I3*J3</f>
        <v>41701</v>
      </c>
      <c r="L3" s="13"/>
      <c r="M3" s="13"/>
      <c r="N3" s="13"/>
      <c r="O3" s="13"/>
    </row>
    <row r="4" spans="1:16">
      <c r="A4" s="14">
        <v>13</v>
      </c>
      <c r="B4" s="15" t="s">
        <v>65</v>
      </c>
      <c r="C4" s="16">
        <v>1</v>
      </c>
      <c r="D4" s="17">
        <v>1</v>
      </c>
      <c r="E4" s="15">
        <v>46.46</v>
      </c>
      <c r="F4" s="18">
        <v>3.68</v>
      </c>
      <c r="G4" s="19">
        <f t="shared" si="0"/>
        <v>50.14</v>
      </c>
      <c r="H4" s="18">
        <v>8.44</v>
      </c>
      <c r="I4" s="14">
        <f t="shared" si="1"/>
        <v>58.58</v>
      </c>
      <c r="J4" s="12">
        <v>850</v>
      </c>
      <c r="K4" s="97">
        <f t="shared" si="2"/>
        <v>49793</v>
      </c>
      <c r="L4" s="13"/>
      <c r="M4" s="13"/>
      <c r="N4" s="13"/>
      <c r="O4" s="13"/>
    </row>
    <row r="5" spans="1:16">
      <c r="A5" s="14">
        <v>14</v>
      </c>
      <c r="B5" s="15" t="s">
        <v>66</v>
      </c>
      <c r="C5" s="16">
        <v>1</v>
      </c>
      <c r="D5" s="17"/>
      <c r="E5" s="15">
        <v>37</v>
      </c>
      <c r="F5" s="18">
        <v>3.68</v>
      </c>
      <c r="G5" s="19">
        <f t="shared" si="0"/>
        <v>40.68</v>
      </c>
      <c r="H5" s="18">
        <v>6.84</v>
      </c>
      <c r="I5" s="14">
        <f t="shared" si="1"/>
        <v>47.519999999999996</v>
      </c>
      <c r="J5" s="12">
        <v>850</v>
      </c>
      <c r="K5" s="97">
        <f t="shared" si="2"/>
        <v>40392</v>
      </c>
      <c r="L5" s="13"/>
      <c r="M5" s="13"/>
      <c r="N5" s="13"/>
      <c r="O5" s="13"/>
    </row>
    <row r="6" spans="1:16" ht="13.5" thickBot="1">
      <c r="A6" s="20">
        <v>12</v>
      </c>
      <c r="B6" s="15" t="s">
        <v>67</v>
      </c>
      <c r="C6" s="16">
        <v>1</v>
      </c>
      <c r="D6" s="17">
        <v>2</v>
      </c>
      <c r="E6" s="15">
        <v>60.54</v>
      </c>
      <c r="F6" s="18">
        <v>11.59</v>
      </c>
      <c r="G6" s="19">
        <f t="shared" si="0"/>
        <v>72.13</v>
      </c>
      <c r="H6" s="18">
        <v>11.2</v>
      </c>
      <c r="I6" s="14">
        <f t="shared" si="1"/>
        <v>83.33</v>
      </c>
      <c r="J6" s="12">
        <v>850</v>
      </c>
      <c r="K6" s="97">
        <f t="shared" si="2"/>
        <v>70830.5</v>
      </c>
      <c r="L6" s="13"/>
      <c r="M6" s="13"/>
      <c r="N6" s="13"/>
      <c r="O6" s="13"/>
    </row>
    <row r="7" spans="1:16" ht="13.5" thickBot="1">
      <c r="A7" s="21">
        <v>13</v>
      </c>
      <c r="B7" s="22" t="s">
        <v>68</v>
      </c>
      <c r="C7" s="23">
        <v>1</v>
      </c>
      <c r="D7" s="24">
        <v>1</v>
      </c>
      <c r="E7" s="22">
        <v>47.63</v>
      </c>
      <c r="F7" s="25">
        <v>6.42</v>
      </c>
      <c r="G7" s="26">
        <f t="shared" si="0"/>
        <v>54.050000000000004</v>
      </c>
      <c r="H7" s="25">
        <v>8.56</v>
      </c>
      <c r="I7" s="20">
        <f t="shared" si="1"/>
        <v>62.610000000000007</v>
      </c>
      <c r="J7" s="12">
        <v>850</v>
      </c>
      <c r="K7" s="98">
        <f t="shared" si="2"/>
        <v>53218.500000000007</v>
      </c>
      <c r="L7" s="13"/>
      <c r="M7" s="13"/>
      <c r="N7" s="13"/>
      <c r="O7" s="13"/>
    </row>
    <row r="8" spans="1:16" s="35" customFormat="1">
      <c r="A8" s="27"/>
      <c r="B8" s="28"/>
      <c r="C8" s="29"/>
      <c r="D8" s="30"/>
      <c r="E8" s="28"/>
      <c r="F8" s="31"/>
      <c r="G8" s="32"/>
      <c r="H8" s="31"/>
      <c r="I8" s="33"/>
      <c r="J8" s="34"/>
      <c r="K8" s="99"/>
      <c r="L8" s="13"/>
      <c r="M8" s="13"/>
      <c r="N8" s="13"/>
      <c r="O8" s="13"/>
      <c r="P8" s="1"/>
    </row>
    <row r="9" spans="1:16">
      <c r="A9" s="36">
        <v>14</v>
      </c>
      <c r="B9" s="37" t="s">
        <v>62</v>
      </c>
      <c r="C9" s="38">
        <v>2</v>
      </c>
      <c r="D9" s="39"/>
      <c r="E9" s="37">
        <v>35.4</v>
      </c>
      <c r="F9" s="40">
        <v>7.06</v>
      </c>
      <c r="G9" s="41">
        <f t="shared" si="0"/>
        <v>42.46</v>
      </c>
      <c r="H9" s="40">
        <v>6.73</v>
      </c>
      <c r="I9" s="42">
        <f t="shared" si="1"/>
        <v>49.19</v>
      </c>
      <c r="J9" s="12">
        <v>850</v>
      </c>
      <c r="K9" s="100">
        <f t="shared" si="2"/>
        <v>41811.5</v>
      </c>
      <c r="L9" s="13"/>
      <c r="M9" s="13"/>
      <c r="N9" s="13"/>
      <c r="O9" s="13"/>
    </row>
    <row r="10" spans="1:16">
      <c r="A10" s="36">
        <v>15</v>
      </c>
      <c r="B10" s="15" t="s">
        <v>69</v>
      </c>
      <c r="C10" s="16">
        <v>2</v>
      </c>
      <c r="D10" s="17">
        <v>1</v>
      </c>
      <c r="E10" s="15">
        <v>46.46</v>
      </c>
      <c r="F10" s="18">
        <v>3.68</v>
      </c>
      <c r="G10" s="41">
        <f t="shared" si="0"/>
        <v>50.14</v>
      </c>
      <c r="H10" s="18">
        <v>8.6</v>
      </c>
      <c r="I10" s="42">
        <f t="shared" si="1"/>
        <v>58.74</v>
      </c>
      <c r="J10" s="12">
        <v>850</v>
      </c>
      <c r="K10" s="100">
        <f t="shared" si="2"/>
        <v>49929</v>
      </c>
      <c r="L10" s="13"/>
      <c r="M10" s="13"/>
      <c r="N10" s="13"/>
      <c r="O10" s="13"/>
    </row>
    <row r="11" spans="1:16">
      <c r="A11" s="36">
        <v>16</v>
      </c>
      <c r="B11" s="15" t="s">
        <v>70</v>
      </c>
      <c r="C11" s="16">
        <v>2</v>
      </c>
      <c r="D11" s="17">
        <v>2</v>
      </c>
      <c r="E11" s="15">
        <v>63.02</v>
      </c>
      <c r="F11" s="18">
        <v>6.4</v>
      </c>
      <c r="G11" s="41">
        <f t="shared" si="0"/>
        <v>69.42</v>
      </c>
      <c r="H11" s="18">
        <v>11.92</v>
      </c>
      <c r="I11" s="42">
        <f t="shared" si="1"/>
        <v>81.34</v>
      </c>
      <c r="J11" s="12">
        <v>850</v>
      </c>
      <c r="K11" s="100">
        <f t="shared" si="2"/>
        <v>69139</v>
      </c>
      <c r="L11" s="13"/>
      <c r="M11" s="13"/>
      <c r="N11" s="13"/>
      <c r="O11" s="13"/>
    </row>
    <row r="12" spans="1:16">
      <c r="A12" s="36">
        <v>17</v>
      </c>
      <c r="B12" s="15" t="s">
        <v>71</v>
      </c>
      <c r="C12" s="16">
        <v>2</v>
      </c>
      <c r="D12" s="17">
        <v>2</v>
      </c>
      <c r="E12" s="15">
        <v>60.54</v>
      </c>
      <c r="F12" s="18">
        <v>11.58</v>
      </c>
      <c r="G12" s="41">
        <f t="shared" si="0"/>
        <v>72.12</v>
      </c>
      <c r="H12" s="18">
        <v>11.43</v>
      </c>
      <c r="I12" s="42">
        <f t="shared" si="1"/>
        <v>83.550000000000011</v>
      </c>
      <c r="J12" s="12">
        <v>850</v>
      </c>
      <c r="K12" s="100">
        <f t="shared" si="2"/>
        <v>71017.500000000015</v>
      </c>
      <c r="L12" s="13"/>
      <c r="M12" s="13"/>
      <c r="N12" s="13"/>
      <c r="O12" s="13"/>
    </row>
    <row r="13" spans="1:16">
      <c r="A13" s="36">
        <v>18</v>
      </c>
      <c r="B13" s="15" t="s">
        <v>72</v>
      </c>
      <c r="C13" s="16">
        <v>2</v>
      </c>
      <c r="D13" s="17">
        <v>1</v>
      </c>
      <c r="E13" s="15">
        <v>50.06</v>
      </c>
      <c r="F13" s="18">
        <v>6.41</v>
      </c>
      <c r="G13" s="41">
        <f t="shared" si="0"/>
        <v>56.47</v>
      </c>
      <c r="H13" s="18">
        <v>9.14</v>
      </c>
      <c r="I13" s="42">
        <f t="shared" si="1"/>
        <v>65.61</v>
      </c>
      <c r="J13" s="12">
        <v>850</v>
      </c>
      <c r="K13" s="100">
        <f t="shared" si="2"/>
        <v>55768.5</v>
      </c>
      <c r="L13" s="13"/>
      <c r="M13" s="13"/>
      <c r="N13" s="13"/>
      <c r="O13" s="13"/>
    </row>
    <row r="14" spans="1:16">
      <c r="A14" s="36">
        <v>19</v>
      </c>
      <c r="B14" s="15" t="s">
        <v>73</v>
      </c>
      <c r="C14" s="16">
        <v>2</v>
      </c>
      <c r="D14" s="17">
        <v>1</v>
      </c>
      <c r="E14" s="15">
        <v>53.81</v>
      </c>
      <c r="F14" s="18">
        <v>7.16</v>
      </c>
      <c r="G14" s="41">
        <f t="shared" si="0"/>
        <v>60.97</v>
      </c>
      <c r="H14" s="18">
        <v>10.27</v>
      </c>
      <c r="I14" s="42">
        <f t="shared" si="1"/>
        <v>71.239999999999995</v>
      </c>
      <c r="J14" s="12">
        <v>850</v>
      </c>
      <c r="K14" s="100">
        <f t="shared" si="2"/>
        <v>60553.999999999993</v>
      </c>
      <c r="L14" s="13"/>
      <c r="M14" s="13"/>
      <c r="N14" s="13"/>
      <c r="O14" s="13"/>
    </row>
    <row r="15" spans="1:16">
      <c r="A15" s="36">
        <v>20</v>
      </c>
      <c r="B15" s="15" t="s">
        <v>74</v>
      </c>
      <c r="C15" s="16">
        <v>2</v>
      </c>
      <c r="D15" s="17">
        <v>1</v>
      </c>
      <c r="E15" s="15">
        <v>44.09</v>
      </c>
      <c r="F15" s="18">
        <v>3.69</v>
      </c>
      <c r="G15" s="41">
        <f t="shared" si="0"/>
        <v>47.78</v>
      </c>
      <c r="H15" s="18">
        <v>7.88</v>
      </c>
      <c r="I15" s="42">
        <f t="shared" si="1"/>
        <v>55.660000000000004</v>
      </c>
      <c r="J15" s="12">
        <v>850</v>
      </c>
      <c r="K15" s="100">
        <f t="shared" si="2"/>
        <v>47311</v>
      </c>
      <c r="L15" s="13"/>
      <c r="M15" s="13"/>
      <c r="N15" s="13"/>
      <c r="O15" s="13"/>
    </row>
    <row r="16" spans="1:16">
      <c r="A16" s="36">
        <v>21</v>
      </c>
      <c r="B16" s="15" t="s">
        <v>75</v>
      </c>
      <c r="C16" s="16">
        <v>2</v>
      </c>
      <c r="D16" s="17">
        <v>1</v>
      </c>
      <c r="E16" s="15">
        <v>44.09</v>
      </c>
      <c r="F16" s="18">
        <v>3.68</v>
      </c>
      <c r="G16" s="41">
        <f t="shared" si="0"/>
        <v>47.77</v>
      </c>
      <c r="H16" s="18">
        <v>7.88</v>
      </c>
      <c r="I16" s="42">
        <f t="shared" si="1"/>
        <v>55.650000000000006</v>
      </c>
      <c r="J16" s="12">
        <v>850</v>
      </c>
      <c r="K16" s="100">
        <f t="shared" si="2"/>
        <v>47302.500000000007</v>
      </c>
      <c r="L16" s="13"/>
      <c r="M16" s="13"/>
      <c r="N16" s="13"/>
      <c r="O16" s="13"/>
    </row>
    <row r="17" spans="1:16">
      <c r="A17" s="36">
        <v>22</v>
      </c>
      <c r="B17" s="15" t="s">
        <v>76</v>
      </c>
      <c r="C17" s="16">
        <v>2</v>
      </c>
      <c r="D17" s="17">
        <v>1</v>
      </c>
      <c r="E17" s="15">
        <v>44.09</v>
      </c>
      <c r="F17" s="18">
        <v>3.68</v>
      </c>
      <c r="G17" s="41">
        <f t="shared" si="0"/>
        <v>47.77</v>
      </c>
      <c r="H17" s="18">
        <v>8.0299999999999994</v>
      </c>
      <c r="I17" s="42">
        <f t="shared" si="1"/>
        <v>55.800000000000004</v>
      </c>
      <c r="J17" s="12">
        <v>850</v>
      </c>
      <c r="K17" s="100">
        <f t="shared" si="2"/>
        <v>47430</v>
      </c>
      <c r="L17" s="13"/>
      <c r="M17" s="13"/>
      <c r="N17" s="13"/>
      <c r="O17" s="13"/>
    </row>
    <row r="18" spans="1:16" ht="13.5" thickBot="1">
      <c r="A18" s="43">
        <v>23</v>
      </c>
      <c r="B18" s="15" t="s">
        <v>77</v>
      </c>
      <c r="C18" s="16">
        <v>2</v>
      </c>
      <c r="D18" s="17">
        <v>1</v>
      </c>
      <c r="E18" s="15">
        <v>47.21</v>
      </c>
      <c r="F18" s="18">
        <v>8.18</v>
      </c>
      <c r="G18" s="41">
        <f t="shared" si="0"/>
        <v>55.39</v>
      </c>
      <c r="H18" s="18">
        <v>9.32</v>
      </c>
      <c r="I18" s="42">
        <f t="shared" si="1"/>
        <v>64.710000000000008</v>
      </c>
      <c r="J18" s="12">
        <v>850</v>
      </c>
      <c r="K18" s="100">
        <f t="shared" si="2"/>
        <v>55003.500000000007</v>
      </c>
      <c r="L18" s="13"/>
      <c r="M18" s="13"/>
      <c r="N18" s="13"/>
      <c r="O18" s="13"/>
    </row>
    <row r="19" spans="1:16">
      <c r="A19" s="6">
        <v>24</v>
      </c>
      <c r="B19" s="44" t="s">
        <v>78</v>
      </c>
      <c r="C19" s="45">
        <v>2</v>
      </c>
      <c r="D19" s="46">
        <v>2</v>
      </c>
      <c r="E19" s="44">
        <v>76.03</v>
      </c>
      <c r="F19" s="47">
        <v>3.68</v>
      </c>
      <c r="G19" s="48">
        <f t="shared" si="0"/>
        <v>79.710000000000008</v>
      </c>
      <c r="H19" s="47">
        <v>13.41</v>
      </c>
      <c r="I19" s="5">
        <f t="shared" si="1"/>
        <v>93.12</v>
      </c>
      <c r="J19" s="12">
        <v>850</v>
      </c>
      <c r="K19" s="101">
        <f t="shared" si="2"/>
        <v>79152</v>
      </c>
      <c r="L19" s="13"/>
      <c r="M19" s="13"/>
      <c r="N19" s="13"/>
      <c r="O19" s="13"/>
    </row>
    <row r="20" spans="1:16" s="35" customFormat="1" ht="13.5" thickBot="1">
      <c r="A20" s="27"/>
      <c r="B20" s="28"/>
      <c r="C20" s="29"/>
      <c r="D20" s="30"/>
      <c r="E20" s="28"/>
      <c r="F20" s="31"/>
      <c r="G20" s="32"/>
      <c r="H20" s="31"/>
      <c r="I20" s="33"/>
      <c r="J20" s="34"/>
      <c r="K20" s="99"/>
      <c r="L20" s="13"/>
      <c r="M20" s="13"/>
      <c r="N20" s="13"/>
      <c r="O20" s="13"/>
      <c r="P20" s="1"/>
    </row>
    <row r="21" spans="1:16">
      <c r="A21" s="14">
        <v>25</v>
      </c>
      <c r="B21" s="7" t="s">
        <v>63</v>
      </c>
      <c r="C21" s="8">
        <v>3</v>
      </c>
      <c r="D21" s="9"/>
      <c r="E21" s="7">
        <v>35.4</v>
      </c>
      <c r="F21" s="10">
        <v>7.06</v>
      </c>
      <c r="G21" s="11">
        <f t="shared" si="0"/>
        <v>42.46</v>
      </c>
      <c r="H21" s="10">
        <v>6.73</v>
      </c>
      <c r="I21" s="6">
        <f t="shared" si="1"/>
        <v>49.19</v>
      </c>
      <c r="J21" s="12">
        <v>850</v>
      </c>
      <c r="K21" s="96">
        <f t="shared" si="2"/>
        <v>41811.5</v>
      </c>
      <c r="L21" s="13"/>
      <c r="M21" s="13"/>
      <c r="N21" s="13"/>
      <c r="O21" s="13"/>
    </row>
    <row r="22" spans="1:16">
      <c r="A22" s="14">
        <v>26</v>
      </c>
      <c r="B22" s="15" t="s">
        <v>79</v>
      </c>
      <c r="C22" s="16">
        <v>3</v>
      </c>
      <c r="D22" s="17">
        <v>1</v>
      </c>
      <c r="E22" s="15">
        <v>46.46</v>
      </c>
      <c r="F22" s="18">
        <v>3.68</v>
      </c>
      <c r="G22" s="41">
        <f t="shared" si="0"/>
        <v>50.14</v>
      </c>
      <c r="H22" s="18">
        <v>8.61</v>
      </c>
      <c r="I22" s="42">
        <f t="shared" si="1"/>
        <v>58.75</v>
      </c>
      <c r="J22" s="12">
        <v>850</v>
      </c>
      <c r="K22" s="100">
        <f t="shared" si="2"/>
        <v>49937.5</v>
      </c>
      <c r="L22" s="13"/>
      <c r="M22" s="13"/>
      <c r="N22" s="13"/>
      <c r="O22" s="13"/>
    </row>
    <row r="23" spans="1:16">
      <c r="A23" s="14">
        <v>27</v>
      </c>
      <c r="B23" s="15" t="s">
        <v>80</v>
      </c>
      <c r="C23" s="16">
        <v>3</v>
      </c>
      <c r="D23" s="17">
        <v>2</v>
      </c>
      <c r="E23" s="15">
        <v>62.7</v>
      </c>
      <c r="F23" s="18">
        <v>3.67</v>
      </c>
      <c r="G23" s="41">
        <f t="shared" si="0"/>
        <v>66.37</v>
      </c>
      <c r="H23" s="18">
        <v>11.4</v>
      </c>
      <c r="I23" s="42">
        <f t="shared" si="1"/>
        <v>77.77000000000001</v>
      </c>
      <c r="J23" s="12">
        <v>850</v>
      </c>
      <c r="K23" s="100">
        <f t="shared" si="2"/>
        <v>66104.500000000015</v>
      </c>
      <c r="L23" s="13"/>
      <c r="M23" s="13"/>
      <c r="N23" s="13"/>
      <c r="O23" s="13"/>
    </row>
    <row r="24" spans="1:16">
      <c r="A24" s="14">
        <v>28</v>
      </c>
      <c r="B24" s="15" t="s">
        <v>81</v>
      </c>
      <c r="C24" s="16">
        <v>3</v>
      </c>
      <c r="D24" s="17">
        <v>2</v>
      </c>
      <c r="E24" s="15">
        <v>60.54</v>
      </c>
      <c r="F24" s="18">
        <v>11.58</v>
      </c>
      <c r="G24" s="41">
        <f t="shared" si="0"/>
        <v>72.12</v>
      </c>
      <c r="H24" s="18">
        <v>11.43</v>
      </c>
      <c r="I24" s="42">
        <f t="shared" si="1"/>
        <v>83.550000000000011</v>
      </c>
      <c r="J24" s="12">
        <v>850</v>
      </c>
      <c r="K24" s="100">
        <f t="shared" si="2"/>
        <v>71017.500000000015</v>
      </c>
      <c r="L24" s="13"/>
      <c r="M24" s="13"/>
      <c r="N24" s="13"/>
      <c r="O24" s="13"/>
    </row>
    <row r="25" spans="1:16">
      <c r="A25" s="14">
        <v>29</v>
      </c>
      <c r="B25" s="15" t="s">
        <v>82</v>
      </c>
      <c r="C25" s="16">
        <v>3</v>
      </c>
      <c r="D25" s="17">
        <v>1</v>
      </c>
      <c r="E25" s="15">
        <v>50.06</v>
      </c>
      <c r="F25" s="18">
        <v>6.41</v>
      </c>
      <c r="G25" s="41">
        <f t="shared" si="0"/>
        <v>56.47</v>
      </c>
      <c r="H25" s="18">
        <v>9.14</v>
      </c>
      <c r="I25" s="42">
        <f t="shared" si="1"/>
        <v>65.61</v>
      </c>
      <c r="J25" s="12">
        <v>850</v>
      </c>
      <c r="K25" s="100">
        <f t="shared" si="2"/>
        <v>55768.5</v>
      </c>
      <c r="L25" s="13"/>
      <c r="M25" s="13"/>
      <c r="N25" s="13"/>
      <c r="O25" s="13"/>
    </row>
    <row r="26" spans="1:16">
      <c r="A26" s="14">
        <v>30</v>
      </c>
      <c r="B26" s="15" t="s">
        <v>83</v>
      </c>
      <c r="C26" s="16">
        <v>3</v>
      </c>
      <c r="D26" s="17">
        <v>1</v>
      </c>
      <c r="E26" s="15">
        <v>53.81</v>
      </c>
      <c r="F26" s="18">
        <v>7.16</v>
      </c>
      <c r="G26" s="41">
        <f t="shared" si="0"/>
        <v>60.97</v>
      </c>
      <c r="H26" s="18">
        <v>10.27</v>
      </c>
      <c r="I26" s="42">
        <f t="shared" si="1"/>
        <v>71.239999999999995</v>
      </c>
      <c r="J26" s="12">
        <v>850</v>
      </c>
      <c r="K26" s="100">
        <f t="shared" si="2"/>
        <v>60553.999999999993</v>
      </c>
      <c r="L26" s="13"/>
      <c r="M26" s="13"/>
      <c r="N26" s="13"/>
      <c r="O26" s="13"/>
    </row>
    <row r="27" spans="1:16">
      <c r="A27" s="14">
        <v>31</v>
      </c>
      <c r="B27" s="15" t="s">
        <v>84</v>
      </c>
      <c r="C27" s="16">
        <v>3</v>
      </c>
      <c r="D27" s="17">
        <v>1</v>
      </c>
      <c r="E27" s="15">
        <v>44.1</v>
      </c>
      <c r="F27" s="18">
        <v>3.68</v>
      </c>
      <c r="G27" s="41">
        <f t="shared" si="0"/>
        <v>47.78</v>
      </c>
      <c r="H27" s="18">
        <v>8.0500000000000007</v>
      </c>
      <c r="I27" s="42">
        <f t="shared" si="1"/>
        <v>55.83</v>
      </c>
      <c r="J27" s="12">
        <v>850</v>
      </c>
      <c r="K27" s="100">
        <f t="shared" si="2"/>
        <v>47455.5</v>
      </c>
      <c r="L27" s="13"/>
      <c r="M27" s="13"/>
      <c r="N27" s="13"/>
      <c r="O27" s="13"/>
    </row>
    <row r="28" spans="1:16">
      <c r="A28" s="14">
        <v>32</v>
      </c>
      <c r="B28" s="15" t="s">
        <v>85</v>
      </c>
      <c r="C28" s="16">
        <v>3</v>
      </c>
      <c r="D28" s="17">
        <v>1</v>
      </c>
      <c r="E28" s="15">
        <v>44.09</v>
      </c>
      <c r="F28" s="18">
        <v>3.67</v>
      </c>
      <c r="G28" s="41">
        <f t="shared" si="0"/>
        <v>47.760000000000005</v>
      </c>
      <c r="H28" s="18">
        <v>8.0500000000000007</v>
      </c>
      <c r="I28" s="42">
        <f t="shared" si="1"/>
        <v>55.81</v>
      </c>
      <c r="J28" s="12">
        <v>850</v>
      </c>
      <c r="K28" s="100">
        <f t="shared" si="2"/>
        <v>47438.5</v>
      </c>
      <c r="L28" s="13"/>
      <c r="M28" s="13"/>
      <c r="N28" s="13"/>
      <c r="O28" s="13"/>
    </row>
    <row r="29" spans="1:16" ht="13.5" thickBot="1">
      <c r="A29" s="20">
        <v>34</v>
      </c>
      <c r="B29" s="15" t="s">
        <v>86</v>
      </c>
      <c r="C29" s="16">
        <v>3</v>
      </c>
      <c r="D29" s="17">
        <v>1</v>
      </c>
      <c r="E29" s="15">
        <v>47.52</v>
      </c>
      <c r="F29" s="18">
        <v>8.18</v>
      </c>
      <c r="G29" s="41">
        <f t="shared" si="0"/>
        <v>55.7</v>
      </c>
      <c r="H29" s="18">
        <v>9.57</v>
      </c>
      <c r="I29" s="42">
        <f t="shared" si="1"/>
        <v>65.27000000000001</v>
      </c>
      <c r="J29" s="12">
        <v>850</v>
      </c>
      <c r="K29" s="100">
        <f t="shared" si="2"/>
        <v>55479.500000000007</v>
      </c>
      <c r="L29" s="13"/>
      <c r="M29" s="13"/>
      <c r="N29" s="13"/>
      <c r="O29" s="13"/>
    </row>
    <row r="30" spans="1:16" ht="13.5" thickBot="1">
      <c r="A30" s="21">
        <v>35</v>
      </c>
      <c r="B30" s="22" t="s">
        <v>87</v>
      </c>
      <c r="C30" s="23">
        <v>3</v>
      </c>
      <c r="D30" s="24">
        <v>2</v>
      </c>
      <c r="E30" s="22">
        <v>76.03</v>
      </c>
      <c r="F30" s="25">
        <v>3.68</v>
      </c>
      <c r="G30" s="49">
        <f t="shared" si="0"/>
        <v>79.710000000000008</v>
      </c>
      <c r="H30" s="25">
        <v>13.69</v>
      </c>
      <c r="I30" s="50">
        <f t="shared" si="1"/>
        <v>93.4</v>
      </c>
      <c r="J30" s="12">
        <v>850</v>
      </c>
      <c r="K30" s="102">
        <f t="shared" si="2"/>
        <v>79390</v>
      </c>
      <c r="L30" s="13"/>
      <c r="M30" s="13"/>
      <c r="N30" s="13"/>
      <c r="O30" s="13"/>
    </row>
    <row r="31" spans="1:16" s="35" customFormat="1">
      <c r="A31" s="27"/>
      <c r="B31" s="28"/>
      <c r="C31" s="29"/>
      <c r="D31" s="30"/>
      <c r="E31" s="28"/>
      <c r="F31" s="31"/>
      <c r="G31" s="32"/>
      <c r="H31" s="31"/>
      <c r="I31" s="33"/>
      <c r="J31" s="34"/>
      <c r="K31" s="99"/>
      <c r="L31" s="13"/>
      <c r="M31" s="13"/>
      <c r="N31" s="13"/>
      <c r="O31" s="13"/>
      <c r="P31" s="1"/>
    </row>
    <row r="32" spans="1:16">
      <c r="A32" s="36">
        <v>36</v>
      </c>
      <c r="B32" s="51" t="s">
        <v>64</v>
      </c>
      <c r="C32" s="52">
        <v>4</v>
      </c>
      <c r="D32" s="53"/>
      <c r="E32" s="51">
        <v>30.67</v>
      </c>
      <c r="F32" s="54">
        <v>11.77</v>
      </c>
      <c r="G32" s="55">
        <f t="shared" si="0"/>
        <v>42.44</v>
      </c>
      <c r="H32" s="54">
        <v>6.73</v>
      </c>
      <c r="I32" s="56">
        <f t="shared" si="1"/>
        <v>49.17</v>
      </c>
      <c r="J32" s="57">
        <v>850</v>
      </c>
      <c r="K32" s="103">
        <f t="shared" si="2"/>
        <v>41794.5</v>
      </c>
      <c r="L32" s="13"/>
      <c r="M32" s="13"/>
      <c r="N32" s="13"/>
      <c r="O32" s="13"/>
    </row>
    <row r="33" spans="1:16">
      <c r="A33" s="36">
        <v>37</v>
      </c>
      <c r="B33" s="58" t="s">
        <v>88</v>
      </c>
      <c r="C33" s="59">
        <v>4</v>
      </c>
      <c r="D33" s="60">
        <v>1</v>
      </c>
      <c r="E33" s="58">
        <v>46.46</v>
      </c>
      <c r="F33" s="61">
        <v>3.68</v>
      </c>
      <c r="G33" s="55">
        <f t="shared" si="0"/>
        <v>50.14</v>
      </c>
      <c r="H33" s="61">
        <v>8.6</v>
      </c>
      <c r="I33" s="56">
        <f t="shared" si="1"/>
        <v>58.74</v>
      </c>
      <c r="J33" s="57">
        <v>850</v>
      </c>
      <c r="K33" s="103">
        <f t="shared" si="2"/>
        <v>49929</v>
      </c>
      <c r="L33" s="13"/>
      <c r="M33" s="13"/>
      <c r="N33" s="13"/>
      <c r="O33" s="13"/>
    </row>
    <row r="34" spans="1:16">
      <c r="A34" s="36">
        <v>38</v>
      </c>
      <c r="B34" s="58" t="s">
        <v>89</v>
      </c>
      <c r="C34" s="59">
        <v>4</v>
      </c>
      <c r="D34" s="60">
        <v>2</v>
      </c>
      <c r="E34" s="58">
        <v>62.7</v>
      </c>
      <c r="F34" s="61">
        <v>3.67</v>
      </c>
      <c r="G34" s="55">
        <f t="shared" si="0"/>
        <v>66.37</v>
      </c>
      <c r="H34" s="61">
        <v>11.4</v>
      </c>
      <c r="I34" s="56">
        <f t="shared" si="1"/>
        <v>77.77000000000001</v>
      </c>
      <c r="J34" s="57">
        <v>850</v>
      </c>
      <c r="K34" s="103">
        <f t="shared" si="2"/>
        <v>66104.500000000015</v>
      </c>
      <c r="L34" s="13"/>
      <c r="M34" s="13"/>
      <c r="N34" s="13"/>
      <c r="O34" s="13"/>
    </row>
    <row r="35" spans="1:16">
      <c r="A35" s="36">
        <v>39</v>
      </c>
      <c r="B35" s="58" t="s">
        <v>90</v>
      </c>
      <c r="C35" s="59">
        <v>4</v>
      </c>
      <c r="D35" s="60">
        <v>1</v>
      </c>
      <c r="E35" s="58">
        <v>44.55</v>
      </c>
      <c r="F35" s="61">
        <v>22.06</v>
      </c>
      <c r="G35" s="55">
        <f t="shared" si="0"/>
        <v>66.61</v>
      </c>
      <c r="H35" s="61">
        <v>10.56</v>
      </c>
      <c r="I35" s="56">
        <f t="shared" si="1"/>
        <v>77.17</v>
      </c>
      <c r="J35" s="57">
        <v>850</v>
      </c>
      <c r="K35" s="103">
        <f t="shared" si="2"/>
        <v>65594.5</v>
      </c>
      <c r="L35" s="13"/>
      <c r="M35" s="13"/>
      <c r="N35" s="13"/>
      <c r="O35" s="13"/>
    </row>
    <row r="36" spans="1:16">
      <c r="A36" s="36">
        <v>40</v>
      </c>
      <c r="B36" s="58" t="s">
        <v>91</v>
      </c>
      <c r="C36" s="59">
        <v>4</v>
      </c>
      <c r="D36" s="60">
        <v>1</v>
      </c>
      <c r="E36" s="58">
        <v>49.71</v>
      </c>
      <c r="F36" s="61">
        <v>15.82</v>
      </c>
      <c r="G36" s="55">
        <f t="shared" si="0"/>
        <v>65.53</v>
      </c>
      <c r="H36" s="61">
        <v>10.61</v>
      </c>
      <c r="I36" s="56">
        <f t="shared" si="1"/>
        <v>76.14</v>
      </c>
      <c r="J36" s="57">
        <v>850</v>
      </c>
      <c r="K36" s="103">
        <f t="shared" si="2"/>
        <v>64719</v>
      </c>
      <c r="L36" s="13"/>
      <c r="M36" s="13"/>
      <c r="N36" s="13"/>
      <c r="O36" s="13"/>
    </row>
    <row r="37" spans="1:16">
      <c r="A37" s="36">
        <v>41</v>
      </c>
      <c r="B37" s="58" t="s">
        <v>92</v>
      </c>
      <c r="C37" s="59">
        <v>4</v>
      </c>
      <c r="D37" s="60">
        <v>1</v>
      </c>
      <c r="E37" s="58">
        <v>57.2</v>
      </c>
      <c r="F37" s="61">
        <v>25.98</v>
      </c>
      <c r="G37" s="55">
        <f t="shared" si="0"/>
        <v>83.18</v>
      </c>
      <c r="H37" s="61">
        <v>14.01</v>
      </c>
      <c r="I37" s="56">
        <f t="shared" si="1"/>
        <v>97.190000000000012</v>
      </c>
      <c r="J37" s="57">
        <v>850</v>
      </c>
      <c r="K37" s="103">
        <f t="shared" si="2"/>
        <v>82611.500000000015</v>
      </c>
      <c r="L37" s="13"/>
      <c r="M37" s="13"/>
      <c r="N37" s="13"/>
      <c r="O37" s="13"/>
    </row>
    <row r="38" spans="1:16">
      <c r="A38" s="36">
        <v>42</v>
      </c>
      <c r="B38" s="58" t="s">
        <v>93</v>
      </c>
      <c r="C38" s="59">
        <v>4</v>
      </c>
      <c r="D38" s="60">
        <v>1</v>
      </c>
      <c r="E38" s="58">
        <v>39.08</v>
      </c>
      <c r="F38" s="61">
        <v>8.6999999999999993</v>
      </c>
      <c r="G38" s="55">
        <f t="shared" si="0"/>
        <v>47.78</v>
      </c>
      <c r="H38" s="61">
        <v>8.0399999999999991</v>
      </c>
      <c r="I38" s="56">
        <f t="shared" si="1"/>
        <v>55.82</v>
      </c>
      <c r="J38" s="57">
        <v>850</v>
      </c>
      <c r="K38" s="103">
        <f t="shared" si="2"/>
        <v>47447</v>
      </c>
      <c r="L38" s="13"/>
      <c r="M38" s="13"/>
      <c r="N38" s="13"/>
      <c r="O38" s="13"/>
    </row>
    <row r="39" spans="1:16">
      <c r="A39" s="36">
        <v>43</v>
      </c>
      <c r="B39" s="58" t="s">
        <v>94</v>
      </c>
      <c r="C39" s="59">
        <v>4</v>
      </c>
      <c r="D39" s="60">
        <v>1</v>
      </c>
      <c r="E39" s="58">
        <v>39.07</v>
      </c>
      <c r="F39" s="61">
        <v>8.6999999999999993</v>
      </c>
      <c r="G39" s="55">
        <f t="shared" si="0"/>
        <v>47.769999999999996</v>
      </c>
      <c r="H39" s="61">
        <v>8.0399999999999991</v>
      </c>
      <c r="I39" s="56">
        <f t="shared" si="1"/>
        <v>55.809999999999995</v>
      </c>
      <c r="J39" s="57">
        <v>850</v>
      </c>
      <c r="K39" s="103">
        <f t="shared" si="2"/>
        <v>47438.499999999993</v>
      </c>
      <c r="L39" s="13"/>
      <c r="M39" s="13"/>
      <c r="N39" s="13"/>
      <c r="O39" s="13"/>
    </row>
    <row r="40" spans="1:16">
      <c r="A40" s="36">
        <v>44</v>
      </c>
      <c r="B40" s="58" t="s">
        <v>95</v>
      </c>
      <c r="C40" s="59">
        <v>4</v>
      </c>
      <c r="D40" s="60">
        <v>1</v>
      </c>
      <c r="E40" s="58">
        <v>39.08</v>
      </c>
      <c r="F40" s="61">
        <v>8.6999999999999993</v>
      </c>
      <c r="G40" s="55">
        <f t="shared" si="0"/>
        <v>47.78</v>
      </c>
      <c r="H40" s="61">
        <v>8.1999999999999993</v>
      </c>
      <c r="I40" s="56">
        <f t="shared" si="1"/>
        <v>55.980000000000004</v>
      </c>
      <c r="J40" s="57">
        <v>850</v>
      </c>
      <c r="K40" s="103">
        <f t="shared" si="2"/>
        <v>47583</v>
      </c>
      <c r="L40" s="13"/>
      <c r="M40" s="13"/>
      <c r="N40" s="13"/>
      <c r="O40" s="13"/>
    </row>
    <row r="41" spans="1:16" ht="13.5" thickBot="1">
      <c r="A41" s="43">
        <v>45</v>
      </c>
      <c r="B41" s="58" t="s">
        <v>96</v>
      </c>
      <c r="C41" s="59">
        <v>4</v>
      </c>
      <c r="D41" s="60">
        <v>1</v>
      </c>
      <c r="E41" s="58">
        <v>47.21</v>
      </c>
      <c r="F41" s="61">
        <v>8.18</v>
      </c>
      <c r="G41" s="55">
        <f t="shared" si="0"/>
        <v>55.39</v>
      </c>
      <c r="H41" s="61">
        <v>9.51</v>
      </c>
      <c r="I41" s="56">
        <f t="shared" si="1"/>
        <v>64.900000000000006</v>
      </c>
      <c r="J41" s="57">
        <v>850</v>
      </c>
      <c r="K41" s="103">
        <f t="shared" si="2"/>
        <v>55165.000000000007</v>
      </c>
      <c r="L41" s="13"/>
      <c r="M41" s="13"/>
      <c r="N41" s="13"/>
      <c r="O41" s="13"/>
    </row>
    <row r="42" spans="1:16">
      <c r="A42" s="6">
        <v>46</v>
      </c>
      <c r="B42" s="62" t="s">
        <v>97</v>
      </c>
      <c r="C42" s="63">
        <v>4</v>
      </c>
      <c r="D42" s="64">
        <v>1</v>
      </c>
      <c r="E42" s="62">
        <v>63.51</v>
      </c>
      <c r="F42" s="65">
        <v>16.190000000000001</v>
      </c>
      <c r="G42" s="66">
        <f t="shared" si="0"/>
        <v>79.7</v>
      </c>
      <c r="H42" s="65">
        <v>13.69</v>
      </c>
      <c r="I42" s="67">
        <f t="shared" si="1"/>
        <v>93.39</v>
      </c>
      <c r="J42" s="57">
        <v>850</v>
      </c>
      <c r="K42" s="104">
        <f t="shared" si="2"/>
        <v>79381.5</v>
      </c>
      <c r="L42" s="13"/>
      <c r="M42" s="13"/>
      <c r="N42" s="13"/>
      <c r="O42" s="13"/>
    </row>
    <row r="43" spans="1:16" s="35" customFormat="1" ht="13.5" thickBot="1">
      <c r="A43" s="27"/>
      <c r="B43" s="28"/>
      <c r="C43" s="29"/>
      <c r="D43" s="30"/>
      <c r="E43" s="28"/>
      <c r="F43" s="31"/>
      <c r="G43" s="32"/>
      <c r="H43" s="31"/>
      <c r="I43" s="33"/>
      <c r="J43" s="34"/>
      <c r="K43" s="99"/>
      <c r="L43" s="13"/>
      <c r="M43" s="13"/>
      <c r="N43" s="13"/>
      <c r="O43" s="13"/>
      <c r="P43" s="1"/>
    </row>
    <row r="44" spans="1:16">
      <c r="A44" s="14">
        <v>47</v>
      </c>
      <c r="B44" s="7" t="s">
        <v>98</v>
      </c>
      <c r="C44" s="68">
        <v>5</v>
      </c>
      <c r="D44" s="69">
        <v>2</v>
      </c>
      <c r="E44" s="7">
        <v>75.05</v>
      </c>
      <c r="F44" s="10">
        <v>24.2</v>
      </c>
      <c r="G44" s="11">
        <f t="shared" si="0"/>
        <v>99.25</v>
      </c>
      <c r="H44" s="10">
        <v>16.05</v>
      </c>
      <c r="I44" s="6">
        <f t="shared" si="1"/>
        <v>115.3</v>
      </c>
      <c r="J44" s="12">
        <v>850</v>
      </c>
      <c r="K44" s="96">
        <f t="shared" si="2"/>
        <v>98005</v>
      </c>
      <c r="L44" s="13"/>
      <c r="M44" s="13"/>
      <c r="N44" s="13"/>
      <c r="O44" s="13"/>
    </row>
    <row r="45" spans="1:16">
      <c r="A45" s="14">
        <v>48</v>
      </c>
      <c r="B45" s="15" t="s">
        <v>99</v>
      </c>
      <c r="C45" s="70">
        <v>5</v>
      </c>
      <c r="D45" s="17">
        <v>2</v>
      </c>
      <c r="E45" s="15">
        <v>62.71</v>
      </c>
      <c r="F45" s="18">
        <v>3.68</v>
      </c>
      <c r="G45" s="41">
        <v>66.38</v>
      </c>
      <c r="H45" s="18">
        <v>10.74</v>
      </c>
      <c r="I45" s="42">
        <f t="shared" si="1"/>
        <v>77.11999999999999</v>
      </c>
      <c r="J45" s="12">
        <v>850</v>
      </c>
      <c r="K45" s="100">
        <f t="shared" si="2"/>
        <v>65551.999999999985</v>
      </c>
      <c r="L45" s="13"/>
      <c r="M45" s="13"/>
      <c r="N45" s="13"/>
      <c r="O45" s="13"/>
    </row>
    <row r="46" spans="1:16">
      <c r="A46" s="14">
        <v>49</v>
      </c>
      <c r="B46" s="15" t="s">
        <v>100</v>
      </c>
      <c r="C46" s="70">
        <v>5</v>
      </c>
      <c r="D46" s="17">
        <v>2</v>
      </c>
      <c r="E46" s="15">
        <v>91.39</v>
      </c>
      <c r="F46" s="18">
        <v>74.66</v>
      </c>
      <c r="G46" s="41">
        <f t="shared" si="0"/>
        <v>166.05</v>
      </c>
      <c r="H46" s="18">
        <v>25.3</v>
      </c>
      <c r="I46" s="42">
        <f t="shared" si="1"/>
        <v>191.35000000000002</v>
      </c>
      <c r="J46" s="12">
        <v>850</v>
      </c>
      <c r="K46" s="100">
        <f t="shared" si="2"/>
        <v>162647.50000000003</v>
      </c>
      <c r="L46" s="13"/>
      <c r="M46" s="13"/>
      <c r="N46" s="13"/>
      <c r="O46" s="13"/>
    </row>
    <row r="47" spans="1:16" ht="13.5" thickBot="1">
      <c r="A47" s="20">
        <v>51</v>
      </c>
      <c r="B47" s="15" t="s">
        <v>101</v>
      </c>
      <c r="C47" s="70">
        <v>5</v>
      </c>
      <c r="D47" s="17">
        <v>1</v>
      </c>
      <c r="E47" s="15">
        <v>47.51</v>
      </c>
      <c r="F47" s="18">
        <v>8.18</v>
      </c>
      <c r="G47" s="41">
        <f t="shared" si="0"/>
        <v>55.69</v>
      </c>
      <c r="H47" s="18">
        <v>9</v>
      </c>
      <c r="I47" s="42">
        <f t="shared" si="1"/>
        <v>64.69</v>
      </c>
      <c r="J47" s="12">
        <v>850</v>
      </c>
      <c r="K47" s="100">
        <f t="shared" si="2"/>
        <v>54986.5</v>
      </c>
      <c r="L47" s="13"/>
      <c r="M47" s="13"/>
      <c r="N47" s="13"/>
      <c r="O47" s="13"/>
    </row>
    <row r="48" spans="1:16" ht="13.5" thickBot="1">
      <c r="A48" s="20">
        <v>52</v>
      </c>
      <c r="B48" s="22" t="s">
        <v>102</v>
      </c>
      <c r="C48" s="71">
        <v>5</v>
      </c>
      <c r="D48" s="24">
        <v>2</v>
      </c>
      <c r="E48" s="22">
        <v>84.11</v>
      </c>
      <c r="F48" s="25">
        <v>35.29</v>
      </c>
      <c r="G48" s="49">
        <f t="shared" si="0"/>
        <v>119.4</v>
      </c>
      <c r="H48" s="25">
        <v>19.309999999999999</v>
      </c>
      <c r="I48" s="50">
        <f t="shared" si="1"/>
        <v>138.71</v>
      </c>
      <c r="J48" s="12">
        <v>850</v>
      </c>
      <c r="K48" s="102">
        <f t="shared" si="2"/>
        <v>117903.5</v>
      </c>
      <c r="L48" s="13"/>
      <c r="M48" s="13"/>
      <c r="N48" s="13"/>
      <c r="O48" s="13"/>
    </row>
    <row r="49" spans="5:11">
      <c r="E49" s="105">
        <f>MIN(E3:E48)</f>
        <v>30.67</v>
      </c>
      <c r="F49" s="105">
        <f t="shared" ref="F49:I49" si="3">MIN(F3:F48)</f>
        <v>3.67</v>
      </c>
      <c r="G49" s="105">
        <f t="shared" si="3"/>
        <v>40.68</v>
      </c>
      <c r="H49" s="105">
        <f t="shared" si="3"/>
        <v>6.6</v>
      </c>
      <c r="I49" s="105">
        <f t="shared" si="3"/>
        <v>47.519999999999996</v>
      </c>
      <c r="J49" s="74" t="s">
        <v>104</v>
      </c>
      <c r="K49" s="105">
        <f>MIN(K3:K48)</f>
        <v>40392</v>
      </c>
    </row>
    <row r="50" spans="5:11">
      <c r="E50" s="106">
        <f>MAX(E3:E48)</f>
        <v>91.39</v>
      </c>
      <c r="F50" s="106">
        <f t="shared" ref="F50:I50" si="4">MAX(F3:F48)</f>
        <v>74.66</v>
      </c>
      <c r="G50" s="106">
        <f t="shared" si="4"/>
        <v>166.05</v>
      </c>
      <c r="H50" s="106">
        <f t="shared" si="4"/>
        <v>25.3</v>
      </c>
      <c r="I50" s="106">
        <f t="shared" si="4"/>
        <v>191.35000000000002</v>
      </c>
      <c r="J50" s="74" t="s">
        <v>105</v>
      </c>
      <c r="K50" s="106">
        <f>MAX(K3:K48)</f>
        <v>162647.50000000003</v>
      </c>
    </row>
    <row r="51" spans="5:11">
      <c r="J51" s="74"/>
    </row>
    <row r="52" spans="5:11">
      <c r="J52" s="74"/>
    </row>
    <row r="53" spans="5:11">
      <c r="J53" s="74"/>
    </row>
    <row r="54" spans="5:11">
      <c r="J54" s="74"/>
    </row>
    <row r="55" spans="5:11">
      <c r="J55" s="74"/>
    </row>
    <row r="56" spans="5:11">
      <c r="J56" s="74"/>
    </row>
    <row r="57" spans="5:11">
      <c r="J57" s="74"/>
    </row>
    <row r="58" spans="5:11">
      <c r="J58" s="74"/>
    </row>
    <row r="59" spans="5:11">
      <c r="J59" s="74"/>
    </row>
    <row r="60" spans="5:11">
      <c r="J60" s="76"/>
    </row>
  </sheetData>
  <mergeCells count="9">
    <mergeCell ref="K1:K2"/>
    <mergeCell ref="I1:I2"/>
    <mergeCell ref="H1:H2"/>
    <mergeCell ref="G1:G2"/>
    <mergeCell ref="A1:A2"/>
    <mergeCell ref="B1:B2"/>
    <mergeCell ref="C1:C2"/>
    <mergeCell ref="D1:D2"/>
    <mergeCell ref="J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Block 1</vt:lpstr>
      <vt:lpstr>Block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2013-03-20T10:08:43Z</dcterms:modified>
</cp:coreProperties>
</file>