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5180" windowHeight="11760"/>
  </bookViews>
  <sheets>
    <sheet name="Цены" sheetId="3" r:id="rId1"/>
  </sheets>
  <calcPr calcId="125725"/>
</workbook>
</file>

<file path=xl/calcChain.xml><?xml version="1.0" encoding="utf-8"?>
<calcChain xmlns="http://schemas.openxmlformats.org/spreadsheetml/2006/main">
  <c r="K6" i="3"/>
  <c r="K25"/>
  <c r="G39"/>
  <c r="I39"/>
  <c r="K39" s="1"/>
  <c r="G38"/>
  <c r="I38"/>
  <c r="K38"/>
  <c r="G37"/>
  <c r="I37" s="1"/>
  <c r="K37" s="1"/>
  <c r="G36"/>
  <c r="I36" s="1"/>
  <c r="K36" s="1"/>
  <c r="G35"/>
  <c r="I35"/>
  <c r="K35" s="1"/>
  <c r="G34"/>
  <c r="I34"/>
  <c r="K34"/>
  <c r="K33"/>
  <c r="G31"/>
  <c r="I31"/>
  <c r="K31"/>
  <c r="G30"/>
  <c r="I30" s="1"/>
  <c r="K30" s="1"/>
  <c r="G29"/>
  <c r="I29" s="1"/>
  <c r="K29" s="1"/>
  <c r="G19"/>
  <c r="I19"/>
  <c r="K19" s="1"/>
  <c r="G18"/>
  <c r="I18"/>
  <c r="K18"/>
  <c r="G17"/>
  <c r="I17" s="1"/>
  <c r="K17" s="1"/>
  <c r="K16"/>
  <c r="M16" s="1"/>
  <c r="G14"/>
  <c r="I14" s="1"/>
  <c r="K14" s="1"/>
  <c r="G13"/>
  <c r="I13" s="1"/>
  <c r="K13" s="1"/>
  <c r="G12"/>
  <c r="I12"/>
  <c r="K12" s="1"/>
  <c r="G10"/>
  <c r="I10"/>
  <c r="K10"/>
  <c r="M10" s="1"/>
  <c r="K32"/>
  <c r="G28"/>
  <c r="I28" s="1"/>
  <c r="K28" s="1"/>
  <c r="G27"/>
  <c r="I27" s="1"/>
  <c r="K27" s="1"/>
  <c r="G26"/>
  <c r="I26" s="1"/>
  <c r="K26" s="1"/>
  <c r="L16"/>
  <c r="K15"/>
  <c r="K11"/>
  <c r="M11" s="1"/>
  <c r="L11"/>
  <c r="L10"/>
  <c r="G9"/>
  <c r="I9" s="1"/>
  <c r="K9" s="1"/>
  <c r="K8"/>
  <c r="I7"/>
  <c r="K7"/>
  <c r="G32"/>
  <c r="G25"/>
  <c r="G8"/>
  <c r="L7" l="1"/>
  <c r="M7"/>
  <c r="L8"/>
  <c r="M8"/>
  <c r="L9"/>
  <c r="M9"/>
  <c r="L15"/>
  <c r="M15"/>
  <c r="L26"/>
  <c r="M26"/>
  <c r="L27"/>
  <c r="M27"/>
  <c r="L28"/>
  <c r="M28"/>
  <c r="L32"/>
  <c r="M32"/>
  <c r="L12"/>
  <c r="M12"/>
  <c r="L13"/>
  <c r="M13"/>
  <c r="L14"/>
  <c r="M14"/>
  <c r="L17"/>
  <c r="M17"/>
  <c r="L18"/>
  <c r="M18"/>
  <c r="L19"/>
  <c r="M19"/>
  <c r="L29"/>
  <c r="M29"/>
  <c r="L30"/>
  <c r="M30"/>
  <c r="L31"/>
  <c r="M31"/>
  <c r="L33"/>
  <c r="M33"/>
  <c r="L34"/>
  <c r="M34"/>
  <c r="L35"/>
  <c r="M35"/>
  <c r="L36"/>
  <c r="M36"/>
  <c r="L37"/>
  <c r="M37"/>
  <c r="L38"/>
  <c r="M38"/>
  <c r="L39"/>
  <c r="M39"/>
  <c r="L25"/>
  <c r="M25"/>
  <c r="L6"/>
  <c r="M6"/>
</calcChain>
</file>

<file path=xl/sharedStrings.xml><?xml version="1.0" encoding="utf-8"?>
<sst xmlns="http://schemas.openxmlformats.org/spreadsheetml/2006/main" count="114" uniqueCount="51">
  <si>
    <t>№</t>
  </si>
  <si>
    <t>Апартаменты</t>
  </si>
  <si>
    <t>Этаж</t>
  </si>
  <si>
    <t>Комнаты</t>
  </si>
  <si>
    <t>Площадь</t>
  </si>
  <si>
    <t>Общие Части</t>
  </si>
  <si>
    <t>Терраса</t>
  </si>
  <si>
    <t>Общая площадь</t>
  </si>
  <si>
    <t>Вид</t>
  </si>
  <si>
    <t>Общая площадь с терраса</t>
  </si>
  <si>
    <t>Партер</t>
  </si>
  <si>
    <t>гора</t>
  </si>
  <si>
    <t>Первый этаж</t>
  </si>
  <si>
    <t>гольф</t>
  </si>
  <si>
    <t>Второй этаж</t>
  </si>
  <si>
    <t>Третий этаж</t>
  </si>
  <si>
    <t>Четвертый этаж</t>
  </si>
  <si>
    <t>ап. 203A/3C</t>
  </si>
  <si>
    <t>ап. 205S/5C</t>
  </si>
  <si>
    <t>ап. 201A/7C</t>
  </si>
  <si>
    <t>ап. 303A/9C</t>
  </si>
  <si>
    <t>ап. 301A/13C</t>
  </si>
  <si>
    <t>ап. 305S/11C</t>
  </si>
  <si>
    <t>ап. 405S/17C</t>
  </si>
  <si>
    <t>ап. 401A/19C</t>
  </si>
  <si>
    <t>ап. 402S/20C</t>
  </si>
  <si>
    <t>ап. 25A/25D</t>
  </si>
  <si>
    <t>ап. 208S/29D</t>
  </si>
  <si>
    <t>ап. 209A/30D</t>
  </si>
  <si>
    <t>ап. 207A/34D</t>
  </si>
  <si>
    <t>ап. 308S/35D</t>
  </si>
  <si>
    <t>ap. 309A/36D</t>
  </si>
  <si>
    <t>ап. 307A/40D</t>
  </si>
  <si>
    <t>ап. 408S/41D</t>
  </si>
  <si>
    <t>ап. 409А/42D</t>
  </si>
  <si>
    <t>ап. 412A/43D</t>
  </si>
  <si>
    <t>ап. 407A/46D</t>
  </si>
  <si>
    <t>ап. 505S/50D</t>
  </si>
  <si>
    <t>ап. 507А/49D</t>
  </si>
  <si>
    <t>ап. 02А/2C</t>
  </si>
  <si>
    <t>ап. 312А/37D</t>
  </si>
  <si>
    <t>ап. 504А/22C</t>
  </si>
  <si>
    <t>ап. 311S/38D</t>
  </si>
  <si>
    <t>ап. 501А/24C</t>
  </si>
  <si>
    <t>Block C</t>
  </si>
  <si>
    <t>Block D</t>
  </si>
  <si>
    <t>ап. 302S/14C</t>
  </si>
  <si>
    <t>ап. 304А/12С</t>
  </si>
  <si>
    <t>Цены с полная отделка и кухонные шкафы</t>
  </si>
  <si>
    <t>Цены с полная отделка и кухонные шкафы - 2000 евро депозит во время выставки - 3% скидка</t>
  </si>
  <si>
    <t>.</t>
  </si>
</sst>
</file>

<file path=xl/styles.xml><?xml version="1.0" encoding="utf-8"?>
<styleSheet xmlns="http://schemas.openxmlformats.org/spreadsheetml/2006/main">
  <numFmts count="4">
    <numFmt numFmtId="164" formatCode="[$€-2]\ #,##0.00;\-[$€-2]\ #,##0.00"/>
    <numFmt numFmtId="165" formatCode="[$€-2]\ #,##0.00"/>
    <numFmt numFmtId="166" formatCode="[$€-2]\ #,##0;\-[$€-2]\ #,##0"/>
    <numFmt numFmtId="167" formatCode="[$€-2]\ #,##0"/>
  </numFmts>
  <fonts count="5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0" fillId="0" borderId="0" xfId="0" applyNumberFormat="1"/>
    <xf numFmtId="0" fontId="3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/>
    <xf numFmtId="164" fontId="3" fillId="0" borderId="6" xfId="0" applyNumberFormat="1" applyFont="1" applyBorder="1"/>
    <xf numFmtId="165" fontId="0" fillId="0" borderId="6" xfId="0" applyNumberFormat="1" applyBorder="1"/>
    <xf numFmtId="165" fontId="0" fillId="0" borderId="7" xfId="0" applyNumberFormat="1" applyBorder="1"/>
    <xf numFmtId="165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3" fillId="0" borderId="1" xfId="0" applyNumberFormat="1" applyFont="1" applyBorder="1"/>
    <xf numFmtId="165" fontId="0" fillId="0" borderId="1" xfId="0" applyNumberFormat="1" applyBorder="1"/>
    <xf numFmtId="167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workbookViewId="0">
      <selection activeCell="D22" sqref="D22"/>
    </sheetView>
  </sheetViews>
  <sheetFormatPr defaultRowHeight="12.75"/>
  <cols>
    <col min="1" max="1" width="7.42578125" customWidth="1"/>
    <col min="2" max="2" width="13.7109375" customWidth="1"/>
    <col min="3" max="3" width="14.7109375" bestFit="1" customWidth="1"/>
    <col min="4" max="4" width="10.85546875" customWidth="1"/>
    <col min="5" max="5" width="9.42578125" customWidth="1"/>
    <col min="6" max="6" width="13.42578125" bestFit="1" customWidth="1"/>
    <col min="7" max="7" width="15.28515625" customWidth="1"/>
    <col min="8" max="8" width="9.85546875" customWidth="1"/>
    <col min="9" max="9" width="10.7109375" customWidth="1"/>
    <col min="10" max="10" width="9" customWidth="1"/>
    <col min="11" max="11" width="17.42578125" customWidth="1"/>
    <col min="12" max="12" width="0" hidden="1" customWidth="1"/>
    <col min="13" max="13" width="26.28515625" customWidth="1"/>
  </cols>
  <sheetData>
    <row r="2" spans="1:13">
      <c r="C2" s="36"/>
      <c r="D2" s="36"/>
      <c r="E2" s="36"/>
      <c r="F2" s="37"/>
      <c r="G2" s="37"/>
      <c r="H2" s="36"/>
      <c r="I2" s="36"/>
      <c r="J2" s="36"/>
    </row>
    <row r="3" spans="1:13" ht="13.5" thickBot="1"/>
    <row r="4" spans="1:13">
      <c r="A4" s="39" t="s">
        <v>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42"/>
      <c r="M4" s="38"/>
    </row>
    <row r="5" spans="1:13" s="35" customFormat="1" ht="51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4" t="s">
        <v>7</v>
      </c>
      <c r="H5" s="2" t="s">
        <v>6</v>
      </c>
      <c r="I5" s="34" t="s">
        <v>9</v>
      </c>
      <c r="J5" s="34" t="s">
        <v>8</v>
      </c>
      <c r="K5" s="2" t="s">
        <v>48</v>
      </c>
      <c r="L5" s="43"/>
      <c r="M5" s="2" t="s">
        <v>49</v>
      </c>
    </row>
    <row r="6" spans="1:13">
      <c r="A6" s="17">
        <v>1</v>
      </c>
      <c r="B6" s="9" t="s">
        <v>39</v>
      </c>
      <c r="C6" s="13" t="s">
        <v>10</v>
      </c>
      <c r="D6" s="13">
        <v>3</v>
      </c>
      <c r="E6" s="20">
        <v>49.07</v>
      </c>
      <c r="F6" s="20">
        <v>5.89</v>
      </c>
      <c r="G6" s="21">
        <v>54.96</v>
      </c>
      <c r="H6" s="20"/>
      <c r="I6" s="21">
        <v>54.96</v>
      </c>
      <c r="J6" s="21" t="s">
        <v>13</v>
      </c>
      <c r="K6" s="56">
        <f>I6*690</f>
        <v>37922.400000000001</v>
      </c>
      <c r="L6" s="44">
        <f t="shared" ref="L6:L19" si="0">K6/I6</f>
        <v>690</v>
      </c>
      <c r="M6" s="55">
        <f>K6-3%*K6</f>
        <v>36784.728000000003</v>
      </c>
    </row>
    <row r="7" spans="1:13">
      <c r="A7" s="17">
        <v>2</v>
      </c>
      <c r="B7" s="12" t="s">
        <v>17</v>
      </c>
      <c r="C7" s="5" t="s">
        <v>12</v>
      </c>
      <c r="D7" s="13">
        <v>2</v>
      </c>
      <c r="E7" s="20">
        <v>44.13</v>
      </c>
      <c r="F7" s="20">
        <v>5.95</v>
      </c>
      <c r="G7" s="21">
        <v>50.08</v>
      </c>
      <c r="H7" s="20">
        <v>5.45</v>
      </c>
      <c r="I7" s="22">
        <f>G7+H7</f>
        <v>55.53</v>
      </c>
      <c r="J7" s="21" t="s">
        <v>11</v>
      </c>
      <c r="K7" s="57">
        <f>I7*650</f>
        <v>36094.5</v>
      </c>
      <c r="L7" s="45">
        <f t="shared" si="0"/>
        <v>650</v>
      </c>
      <c r="M7" s="55">
        <f t="shared" ref="M7:M19" si="1">K7-3%*K7</f>
        <v>35011.665000000001</v>
      </c>
    </row>
    <row r="8" spans="1:13">
      <c r="A8" s="17">
        <v>3</v>
      </c>
      <c r="B8" s="12" t="s">
        <v>18</v>
      </c>
      <c r="C8" s="5" t="s">
        <v>12</v>
      </c>
      <c r="D8" s="4">
        <v>1</v>
      </c>
      <c r="E8" s="22">
        <v>27.63</v>
      </c>
      <c r="F8" s="22">
        <v>3.32</v>
      </c>
      <c r="G8" s="23">
        <f>E8+F8</f>
        <v>30.95</v>
      </c>
      <c r="H8" s="22"/>
      <c r="I8" s="22">
        <v>30.95</v>
      </c>
      <c r="J8" s="21" t="s">
        <v>13</v>
      </c>
      <c r="K8" s="57">
        <f>I8*700</f>
        <v>21665</v>
      </c>
      <c r="L8" s="46">
        <f t="shared" si="0"/>
        <v>700</v>
      </c>
      <c r="M8" s="55">
        <f t="shared" si="1"/>
        <v>21015.05</v>
      </c>
    </row>
    <row r="9" spans="1:13">
      <c r="A9" s="17">
        <v>4</v>
      </c>
      <c r="B9" s="12" t="s">
        <v>19</v>
      </c>
      <c r="C9" s="5" t="s">
        <v>12</v>
      </c>
      <c r="D9" s="4">
        <v>2</v>
      </c>
      <c r="E9" s="22">
        <v>44.13</v>
      </c>
      <c r="F9" s="22">
        <v>5.95</v>
      </c>
      <c r="G9" s="23">
        <f>E9+F9</f>
        <v>50.080000000000005</v>
      </c>
      <c r="H9" s="22">
        <v>5.45</v>
      </c>
      <c r="I9" s="26">
        <f>G9+H9</f>
        <v>55.530000000000008</v>
      </c>
      <c r="J9" s="21" t="s">
        <v>11</v>
      </c>
      <c r="K9" s="57">
        <f>I9*650</f>
        <v>36094.500000000007</v>
      </c>
      <c r="L9" s="46">
        <f t="shared" si="0"/>
        <v>650</v>
      </c>
      <c r="M9" s="55">
        <f t="shared" si="1"/>
        <v>35011.665000000008</v>
      </c>
    </row>
    <row r="10" spans="1:13">
      <c r="A10" s="17">
        <v>5</v>
      </c>
      <c r="B10" s="12" t="s">
        <v>20</v>
      </c>
      <c r="C10" s="28" t="s">
        <v>14</v>
      </c>
      <c r="D10" s="7">
        <v>2</v>
      </c>
      <c r="E10" s="29">
        <v>44.13</v>
      </c>
      <c r="F10" s="29">
        <v>5.95</v>
      </c>
      <c r="G10" s="30">
        <f>E10+F10</f>
        <v>50.080000000000005</v>
      </c>
      <c r="H10" s="29">
        <v>5.45</v>
      </c>
      <c r="I10" s="31">
        <f>G10+H10</f>
        <v>55.530000000000008</v>
      </c>
      <c r="J10" s="21" t="s">
        <v>11</v>
      </c>
      <c r="K10" s="58">
        <f>I10*650</f>
        <v>36094.500000000007</v>
      </c>
      <c r="L10" s="47">
        <f t="shared" si="0"/>
        <v>650</v>
      </c>
      <c r="M10" s="55">
        <f t="shared" si="1"/>
        <v>35011.665000000008</v>
      </c>
    </row>
    <row r="11" spans="1:13">
      <c r="A11" s="17">
        <v>6</v>
      </c>
      <c r="B11" s="12" t="s">
        <v>22</v>
      </c>
      <c r="C11" s="28" t="s">
        <v>14</v>
      </c>
      <c r="D11" s="4">
        <v>1</v>
      </c>
      <c r="E11" s="20">
        <v>27.63</v>
      </c>
      <c r="F11" s="20">
        <v>3.32</v>
      </c>
      <c r="G11" s="21">
        <v>30.95</v>
      </c>
      <c r="H11" s="20"/>
      <c r="I11" s="20">
        <v>30.95</v>
      </c>
      <c r="J11" s="21" t="s">
        <v>13</v>
      </c>
      <c r="K11" s="58">
        <f>I11*700</f>
        <v>21665</v>
      </c>
      <c r="L11" s="47">
        <f t="shared" si="0"/>
        <v>700</v>
      </c>
      <c r="M11" s="55">
        <f t="shared" si="1"/>
        <v>21015.05</v>
      </c>
    </row>
    <row r="12" spans="1:13">
      <c r="A12" s="17">
        <v>7</v>
      </c>
      <c r="B12" s="12" t="s">
        <v>47</v>
      </c>
      <c r="C12" s="28" t="s">
        <v>14</v>
      </c>
      <c r="D12" s="4">
        <v>2</v>
      </c>
      <c r="E12" s="20">
        <v>44.13</v>
      </c>
      <c r="F12" s="20">
        <v>5.95</v>
      </c>
      <c r="G12" s="21">
        <f>E12+F12</f>
        <v>50.080000000000005</v>
      </c>
      <c r="H12" s="20">
        <v>5.45</v>
      </c>
      <c r="I12" s="20">
        <f>G12+H12</f>
        <v>55.530000000000008</v>
      </c>
      <c r="J12" s="21" t="s">
        <v>13</v>
      </c>
      <c r="K12" s="58">
        <f>I12*750</f>
        <v>41647.500000000007</v>
      </c>
      <c r="L12" s="47">
        <f t="shared" si="0"/>
        <v>750</v>
      </c>
      <c r="M12" s="55">
        <f t="shared" si="1"/>
        <v>40398.075000000004</v>
      </c>
    </row>
    <row r="13" spans="1:13">
      <c r="A13" s="17">
        <v>8</v>
      </c>
      <c r="B13" s="12" t="s">
        <v>21</v>
      </c>
      <c r="C13" s="28" t="s">
        <v>14</v>
      </c>
      <c r="D13" s="13">
        <v>2</v>
      </c>
      <c r="E13" s="20">
        <v>44.13</v>
      </c>
      <c r="F13" s="20">
        <v>5.95</v>
      </c>
      <c r="G13" s="21">
        <f>E13+F13</f>
        <v>50.080000000000005</v>
      </c>
      <c r="H13" s="20">
        <v>5.45</v>
      </c>
      <c r="I13" s="20">
        <f>G13+H13</f>
        <v>55.530000000000008</v>
      </c>
      <c r="J13" s="21" t="s">
        <v>11</v>
      </c>
      <c r="K13" s="58">
        <f>I13*650</f>
        <v>36094.500000000007</v>
      </c>
      <c r="L13" s="47">
        <f t="shared" si="0"/>
        <v>650</v>
      </c>
      <c r="M13" s="55">
        <f t="shared" si="1"/>
        <v>35011.665000000008</v>
      </c>
    </row>
    <row r="14" spans="1:13">
      <c r="A14" s="17">
        <v>9</v>
      </c>
      <c r="B14" s="12" t="s">
        <v>46</v>
      </c>
      <c r="C14" s="28" t="s">
        <v>14</v>
      </c>
      <c r="D14" s="13">
        <v>1</v>
      </c>
      <c r="E14" s="20">
        <v>27.84</v>
      </c>
      <c r="F14" s="20">
        <v>3.94</v>
      </c>
      <c r="G14" s="21">
        <f>E14+F14</f>
        <v>31.78</v>
      </c>
      <c r="H14" s="20">
        <v>5.0199999999999996</v>
      </c>
      <c r="I14" s="31">
        <f>G14+H14</f>
        <v>36.799999999999997</v>
      </c>
      <c r="J14" s="21" t="s">
        <v>11</v>
      </c>
      <c r="K14" s="58">
        <f>I14*650</f>
        <v>23919.999999999996</v>
      </c>
      <c r="L14" s="47">
        <f t="shared" si="0"/>
        <v>650</v>
      </c>
      <c r="M14" s="55">
        <f t="shared" si="1"/>
        <v>23202.399999999998</v>
      </c>
    </row>
    <row r="15" spans="1:13">
      <c r="A15" s="17">
        <v>10</v>
      </c>
      <c r="B15" s="12" t="s">
        <v>23</v>
      </c>
      <c r="C15" s="9" t="s">
        <v>15</v>
      </c>
      <c r="D15" s="7">
        <v>1</v>
      </c>
      <c r="E15" s="8">
        <v>27.63</v>
      </c>
      <c r="F15" s="8">
        <v>3.32</v>
      </c>
      <c r="G15" s="24">
        <v>30.95</v>
      </c>
      <c r="H15" s="8"/>
      <c r="I15" s="22">
        <v>30.95</v>
      </c>
      <c r="J15" s="21" t="s">
        <v>13</v>
      </c>
      <c r="K15" s="57">
        <f>I15*700</f>
        <v>21665</v>
      </c>
      <c r="L15" s="46">
        <f t="shared" si="0"/>
        <v>700</v>
      </c>
      <c r="M15" s="55">
        <f t="shared" si="1"/>
        <v>21015.05</v>
      </c>
    </row>
    <row r="16" spans="1:13">
      <c r="A16" s="17">
        <v>11</v>
      </c>
      <c r="B16" s="12" t="s">
        <v>24</v>
      </c>
      <c r="C16" s="9" t="s">
        <v>15</v>
      </c>
      <c r="D16" s="7">
        <v>2</v>
      </c>
      <c r="E16" s="8">
        <v>44.13</v>
      </c>
      <c r="F16" s="8">
        <v>5.95</v>
      </c>
      <c r="G16" s="24">
        <v>50.08</v>
      </c>
      <c r="H16" s="8">
        <v>5.45</v>
      </c>
      <c r="I16" s="22">
        <v>55.53</v>
      </c>
      <c r="J16" s="21" t="s">
        <v>11</v>
      </c>
      <c r="K16" s="57">
        <f>I16*650</f>
        <v>36094.5</v>
      </c>
      <c r="L16" s="46">
        <f t="shared" si="0"/>
        <v>650</v>
      </c>
      <c r="M16" s="55">
        <f t="shared" si="1"/>
        <v>35011.665000000001</v>
      </c>
    </row>
    <row r="17" spans="1:15">
      <c r="A17" s="17">
        <v>12</v>
      </c>
      <c r="B17" s="12" t="s">
        <v>25</v>
      </c>
      <c r="C17" s="9" t="s">
        <v>15</v>
      </c>
      <c r="D17" s="7">
        <v>1</v>
      </c>
      <c r="E17" s="8">
        <v>27.84</v>
      </c>
      <c r="F17" s="8">
        <v>3.94</v>
      </c>
      <c r="G17" s="24">
        <f>E17+F17</f>
        <v>31.78</v>
      </c>
      <c r="H17" s="8">
        <v>5.0199999999999996</v>
      </c>
      <c r="I17" s="26">
        <f>G17+H17</f>
        <v>36.799999999999997</v>
      </c>
      <c r="J17" s="21" t="s">
        <v>11</v>
      </c>
      <c r="K17" s="57">
        <f>I17*650</f>
        <v>23919.999999999996</v>
      </c>
      <c r="L17" s="46">
        <f t="shared" si="0"/>
        <v>650</v>
      </c>
      <c r="M17" s="55">
        <f t="shared" si="1"/>
        <v>23202.399999999998</v>
      </c>
    </row>
    <row r="18" spans="1:15">
      <c r="A18" s="18">
        <v>13</v>
      </c>
      <c r="B18" s="9" t="s">
        <v>41</v>
      </c>
      <c r="C18" s="5" t="s">
        <v>16</v>
      </c>
      <c r="D18" s="3">
        <v>3</v>
      </c>
      <c r="E18" s="22">
        <v>51.16</v>
      </c>
      <c r="F18" s="22">
        <v>8.82</v>
      </c>
      <c r="G18" s="22">
        <f>E18+F18</f>
        <v>59.98</v>
      </c>
      <c r="H18" s="22">
        <v>22.3</v>
      </c>
      <c r="I18" s="22">
        <f>G18+H18</f>
        <v>82.28</v>
      </c>
      <c r="J18" s="21" t="s">
        <v>13</v>
      </c>
      <c r="K18" s="57">
        <f>I18*750</f>
        <v>61710</v>
      </c>
      <c r="L18" s="48">
        <f t="shared" si="0"/>
        <v>750</v>
      </c>
      <c r="M18" s="55">
        <f t="shared" si="1"/>
        <v>59858.7</v>
      </c>
    </row>
    <row r="19" spans="1:15" ht="13.5" thickBot="1">
      <c r="A19" s="19">
        <v>14</v>
      </c>
      <c r="B19" s="6" t="s">
        <v>43</v>
      </c>
      <c r="C19" s="5" t="s">
        <v>16</v>
      </c>
      <c r="D19" s="27">
        <v>3</v>
      </c>
      <c r="E19" s="25">
        <v>55.93</v>
      </c>
      <c r="F19" s="25">
        <v>9.57</v>
      </c>
      <c r="G19" s="25">
        <f>E19+F19</f>
        <v>65.5</v>
      </c>
      <c r="H19" s="25">
        <v>23.82</v>
      </c>
      <c r="I19" s="25">
        <f>G19+H19</f>
        <v>89.32</v>
      </c>
      <c r="J19" s="25" t="s">
        <v>11</v>
      </c>
      <c r="K19" s="57">
        <f>I19*650</f>
        <v>58057.999999999993</v>
      </c>
      <c r="L19" s="49">
        <f t="shared" si="0"/>
        <v>650</v>
      </c>
      <c r="M19" s="55">
        <f t="shared" si="1"/>
        <v>56316.259999999995</v>
      </c>
    </row>
    <row r="21" spans="1:15">
      <c r="K21" s="32"/>
    </row>
    <row r="23" spans="1:15">
      <c r="A23" s="39" t="s">
        <v>45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5" s="35" customFormat="1" ht="51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4" t="s">
        <v>7</v>
      </c>
      <c r="H24" s="2" t="s">
        <v>6</v>
      </c>
      <c r="I24" s="34" t="s">
        <v>9</v>
      </c>
      <c r="J24" s="34" t="s">
        <v>8</v>
      </c>
      <c r="K24" s="2" t="s">
        <v>48</v>
      </c>
      <c r="L24" s="2"/>
      <c r="M24" s="2" t="s">
        <v>49</v>
      </c>
    </row>
    <row r="25" spans="1:15">
      <c r="A25" s="40">
        <v>1</v>
      </c>
      <c r="B25" s="33" t="s">
        <v>26</v>
      </c>
      <c r="C25" s="13" t="s">
        <v>10</v>
      </c>
      <c r="D25" s="13">
        <v>3</v>
      </c>
      <c r="E25" s="20">
        <v>52.46</v>
      </c>
      <c r="F25" s="20">
        <v>6.3</v>
      </c>
      <c r="G25" s="21">
        <f t="shared" ref="G25:G32" si="2">E25+F25</f>
        <v>58.76</v>
      </c>
      <c r="H25" s="20"/>
      <c r="I25" s="21">
        <v>58.76</v>
      </c>
      <c r="J25" s="21" t="s">
        <v>11</v>
      </c>
      <c r="K25" s="56">
        <f t="shared" ref="K25:K30" si="3">I25*650</f>
        <v>38194</v>
      </c>
      <c r="L25" s="50">
        <f t="shared" ref="L25:L39" si="4">K25/I25</f>
        <v>650</v>
      </c>
      <c r="M25" s="55">
        <f>K25-3%*K25</f>
        <v>37048.18</v>
      </c>
    </row>
    <row r="26" spans="1:15">
      <c r="A26" s="40">
        <v>2</v>
      </c>
      <c r="B26" s="12" t="s">
        <v>27</v>
      </c>
      <c r="C26" s="5" t="s">
        <v>12</v>
      </c>
      <c r="D26" s="13">
        <v>1</v>
      </c>
      <c r="E26" s="20">
        <v>37.08</v>
      </c>
      <c r="F26" s="20">
        <v>5.05</v>
      </c>
      <c r="G26" s="21">
        <f t="shared" si="2"/>
        <v>42.129999999999995</v>
      </c>
      <c r="H26" s="20">
        <v>5.0199999999999996</v>
      </c>
      <c r="I26" s="22">
        <f t="shared" ref="I26:I31" si="5">G26+H26</f>
        <v>47.149999999999991</v>
      </c>
      <c r="J26" s="21" t="s">
        <v>11</v>
      </c>
      <c r="K26" s="57">
        <f t="shared" si="3"/>
        <v>30647.499999999993</v>
      </c>
      <c r="L26" s="51">
        <f t="shared" si="4"/>
        <v>650</v>
      </c>
      <c r="M26" s="55">
        <f t="shared" ref="M26:M39" si="6">K26-3%*K26</f>
        <v>29728.074999999993</v>
      </c>
    </row>
    <row r="27" spans="1:15">
      <c r="A27" s="40">
        <v>3</v>
      </c>
      <c r="B27" s="12" t="s">
        <v>28</v>
      </c>
      <c r="C27" s="5" t="s">
        <v>12</v>
      </c>
      <c r="D27" s="4">
        <v>2</v>
      </c>
      <c r="E27" s="22">
        <v>49.58</v>
      </c>
      <c r="F27" s="22">
        <v>6.6</v>
      </c>
      <c r="G27" s="23">
        <f t="shared" si="2"/>
        <v>56.18</v>
      </c>
      <c r="H27" s="22">
        <v>5.45</v>
      </c>
      <c r="I27" s="26">
        <f t="shared" si="5"/>
        <v>61.63</v>
      </c>
      <c r="J27" s="21" t="s">
        <v>11</v>
      </c>
      <c r="K27" s="57">
        <f t="shared" si="3"/>
        <v>40059.5</v>
      </c>
      <c r="L27" s="52">
        <f t="shared" si="4"/>
        <v>650</v>
      </c>
      <c r="M27" s="55">
        <f t="shared" si="6"/>
        <v>38857.714999999997</v>
      </c>
      <c r="O27" s="59" t="s">
        <v>50</v>
      </c>
    </row>
    <row r="28" spans="1:15">
      <c r="A28" s="40">
        <v>4</v>
      </c>
      <c r="B28" s="12" t="s">
        <v>29</v>
      </c>
      <c r="C28" s="5" t="s">
        <v>12</v>
      </c>
      <c r="D28" s="4">
        <v>2</v>
      </c>
      <c r="E28" s="22">
        <v>49.58</v>
      </c>
      <c r="F28" s="22">
        <v>6.6</v>
      </c>
      <c r="G28" s="23">
        <f t="shared" si="2"/>
        <v>56.18</v>
      </c>
      <c r="H28" s="22">
        <v>5.45</v>
      </c>
      <c r="I28" s="26">
        <f t="shared" si="5"/>
        <v>61.63</v>
      </c>
      <c r="J28" s="21" t="s">
        <v>11</v>
      </c>
      <c r="K28" s="57">
        <f t="shared" si="3"/>
        <v>40059.5</v>
      </c>
      <c r="L28" s="52">
        <f t="shared" si="4"/>
        <v>650</v>
      </c>
      <c r="M28" s="55">
        <f t="shared" si="6"/>
        <v>38857.714999999997</v>
      </c>
    </row>
    <row r="29" spans="1:15">
      <c r="A29" s="40">
        <v>5</v>
      </c>
      <c r="B29" s="12" t="s">
        <v>30</v>
      </c>
      <c r="C29" s="28" t="s">
        <v>14</v>
      </c>
      <c r="D29" s="7">
        <v>1</v>
      </c>
      <c r="E29" s="29">
        <v>37.08</v>
      </c>
      <c r="F29" s="29">
        <v>5.05</v>
      </c>
      <c r="G29" s="30">
        <f t="shared" si="2"/>
        <v>42.129999999999995</v>
      </c>
      <c r="H29" s="29">
        <v>5.0199999999999996</v>
      </c>
      <c r="I29" s="31">
        <f t="shared" si="5"/>
        <v>47.149999999999991</v>
      </c>
      <c r="J29" s="21" t="s">
        <v>11</v>
      </c>
      <c r="K29" s="58">
        <f t="shared" si="3"/>
        <v>30647.499999999993</v>
      </c>
      <c r="L29" s="53">
        <f t="shared" si="4"/>
        <v>650</v>
      </c>
      <c r="M29" s="55">
        <f t="shared" si="6"/>
        <v>29728.074999999993</v>
      </c>
    </row>
    <row r="30" spans="1:15">
      <c r="A30" s="40">
        <v>6</v>
      </c>
      <c r="B30" s="12" t="s">
        <v>31</v>
      </c>
      <c r="C30" s="28" t="s">
        <v>14</v>
      </c>
      <c r="D30" s="4">
        <v>2</v>
      </c>
      <c r="E30" s="20">
        <v>49.58</v>
      </c>
      <c r="F30" s="20">
        <v>6.6</v>
      </c>
      <c r="G30" s="21">
        <f t="shared" si="2"/>
        <v>56.18</v>
      </c>
      <c r="H30" s="20">
        <v>5.45</v>
      </c>
      <c r="I30" s="20">
        <f t="shared" si="5"/>
        <v>61.63</v>
      </c>
      <c r="J30" s="21" t="s">
        <v>11</v>
      </c>
      <c r="K30" s="58">
        <f t="shared" si="3"/>
        <v>40059.5</v>
      </c>
      <c r="L30" s="53">
        <f t="shared" si="4"/>
        <v>650</v>
      </c>
      <c r="M30" s="55">
        <f t="shared" si="6"/>
        <v>38857.714999999997</v>
      </c>
    </row>
    <row r="31" spans="1:15">
      <c r="A31" s="40">
        <v>7</v>
      </c>
      <c r="B31" s="9" t="s">
        <v>40</v>
      </c>
      <c r="C31" s="28" t="s">
        <v>14</v>
      </c>
      <c r="D31" s="13">
        <v>2</v>
      </c>
      <c r="E31" s="20">
        <v>48.58</v>
      </c>
      <c r="F31" s="20">
        <v>6.48</v>
      </c>
      <c r="G31" s="21">
        <f t="shared" si="2"/>
        <v>55.06</v>
      </c>
      <c r="H31" s="20">
        <v>5.45</v>
      </c>
      <c r="I31" s="20">
        <f t="shared" si="5"/>
        <v>60.510000000000005</v>
      </c>
      <c r="J31" s="21" t="s">
        <v>13</v>
      </c>
      <c r="K31" s="58">
        <f>I31*750</f>
        <v>45382.500000000007</v>
      </c>
      <c r="L31" s="53">
        <f t="shared" si="4"/>
        <v>750</v>
      </c>
      <c r="M31" s="55">
        <f t="shared" si="6"/>
        <v>44021.025000000009</v>
      </c>
    </row>
    <row r="32" spans="1:15">
      <c r="A32" s="40">
        <v>8</v>
      </c>
      <c r="B32" s="9" t="s">
        <v>42</v>
      </c>
      <c r="C32" s="28" t="s">
        <v>14</v>
      </c>
      <c r="D32" s="7">
        <v>1</v>
      </c>
      <c r="E32" s="8">
        <v>27.63</v>
      </c>
      <c r="F32" s="8">
        <v>3.32</v>
      </c>
      <c r="G32" s="24">
        <f t="shared" si="2"/>
        <v>30.95</v>
      </c>
      <c r="H32" s="8"/>
      <c r="I32" s="22">
        <v>30.95</v>
      </c>
      <c r="J32" s="21" t="s">
        <v>13</v>
      </c>
      <c r="K32" s="57">
        <f>I32*700</f>
        <v>21665</v>
      </c>
      <c r="L32" s="52">
        <f t="shared" si="4"/>
        <v>700</v>
      </c>
      <c r="M32" s="55">
        <f t="shared" si="6"/>
        <v>21015.05</v>
      </c>
    </row>
    <row r="33" spans="1:13">
      <c r="A33" s="41">
        <v>9</v>
      </c>
      <c r="B33" s="12" t="s">
        <v>32</v>
      </c>
      <c r="C33" s="28" t="s">
        <v>14</v>
      </c>
      <c r="D33" s="7">
        <v>2</v>
      </c>
      <c r="E33" s="8">
        <v>49.58</v>
      </c>
      <c r="F33" s="8">
        <v>6.6</v>
      </c>
      <c r="G33" s="24">
        <v>56.18</v>
      </c>
      <c r="H33" s="8">
        <v>5.45</v>
      </c>
      <c r="I33" s="22">
        <v>61.63</v>
      </c>
      <c r="J33" s="21" t="s">
        <v>11</v>
      </c>
      <c r="K33" s="57">
        <f>I33*650</f>
        <v>40059.5</v>
      </c>
      <c r="L33" s="52">
        <f t="shared" si="4"/>
        <v>650</v>
      </c>
      <c r="M33" s="55">
        <f t="shared" si="6"/>
        <v>38857.714999999997</v>
      </c>
    </row>
    <row r="34" spans="1:13">
      <c r="A34" s="41">
        <v>10</v>
      </c>
      <c r="B34" s="12" t="s">
        <v>33</v>
      </c>
      <c r="C34" s="9" t="s">
        <v>15</v>
      </c>
      <c r="D34" s="7">
        <v>1</v>
      </c>
      <c r="E34" s="8">
        <v>37.08</v>
      </c>
      <c r="F34" s="8">
        <v>5.05</v>
      </c>
      <c r="G34" s="24">
        <f t="shared" ref="G34:G39" si="7">E34+F34</f>
        <v>42.129999999999995</v>
      </c>
      <c r="H34" s="8">
        <v>5.0199999999999996</v>
      </c>
      <c r="I34" s="26">
        <f t="shared" ref="I34:I39" si="8">G34+H34</f>
        <v>47.149999999999991</v>
      </c>
      <c r="J34" s="21" t="s">
        <v>11</v>
      </c>
      <c r="K34" s="57">
        <f>I34*650</f>
        <v>30647.499999999993</v>
      </c>
      <c r="L34" s="52">
        <f t="shared" si="4"/>
        <v>650</v>
      </c>
      <c r="M34" s="55">
        <f t="shared" si="6"/>
        <v>29728.074999999993</v>
      </c>
    </row>
    <row r="35" spans="1:13">
      <c r="A35" s="41">
        <v>11</v>
      </c>
      <c r="B35" s="12" t="s">
        <v>34</v>
      </c>
      <c r="C35" s="9" t="s">
        <v>15</v>
      </c>
      <c r="D35" s="3">
        <v>2</v>
      </c>
      <c r="E35" s="22">
        <v>49.58</v>
      </c>
      <c r="F35" s="22">
        <v>6.6</v>
      </c>
      <c r="G35" s="22">
        <f t="shared" si="7"/>
        <v>56.18</v>
      </c>
      <c r="H35" s="22">
        <v>5.45</v>
      </c>
      <c r="I35" s="22">
        <f t="shared" si="8"/>
        <v>61.63</v>
      </c>
      <c r="J35" s="21" t="s">
        <v>11</v>
      </c>
      <c r="K35" s="57">
        <f>I35*650</f>
        <v>40059.5</v>
      </c>
      <c r="L35" s="54">
        <f t="shared" si="4"/>
        <v>650</v>
      </c>
      <c r="M35" s="55">
        <f t="shared" si="6"/>
        <v>38857.714999999997</v>
      </c>
    </row>
    <row r="36" spans="1:13">
      <c r="A36" s="41">
        <v>12</v>
      </c>
      <c r="B36" s="12" t="s">
        <v>35</v>
      </c>
      <c r="C36" s="9" t="s">
        <v>15</v>
      </c>
      <c r="D36" s="3">
        <v>3</v>
      </c>
      <c r="E36" s="22">
        <v>48.58</v>
      </c>
      <c r="F36" s="22">
        <v>6.48</v>
      </c>
      <c r="G36" s="22">
        <f t="shared" si="7"/>
        <v>55.06</v>
      </c>
      <c r="H36" s="22">
        <v>5.45</v>
      </c>
      <c r="I36" s="22">
        <f t="shared" si="8"/>
        <v>60.510000000000005</v>
      </c>
      <c r="J36" s="21" t="s">
        <v>13</v>
      </c>
      <c r="K36" s="57">
        <f>I36*750</f>
        <v>45382.500000000007</v>
      </c>
      <c r="L36" s="54">
        <f t="shared" si="4"/>
        <v>750</v>
      </c>
      <c r="M36" s="55">
        <f t="shared" si="6"/>
        <v>44021.025000000009</v>
      </c>
    </row>
    <row r="37" spans="1:13">
      <c r="A37" s="41">
        <v>13</v>
      </c>
      <c r="B37" s="12" t="s">
        <v>36</v>
      </c>
      <c r="C37" s="9" t="s">
        <v>15</v>
      </c>
      <c r="D37" s="3">
        <v>2</v>
      </c>
      <c r="E37" s="22">
        <v>49.58</v>
      </c>
      <c r="F37" s="22">
        <v>6.6</v>
      </c>
      <c r="G37" s="22">
        <f t="shared" si="7"/>
        <v>56.18</v>
      </c>
      <c r="H37" s="22">
        <v>5.45</v>
      </c>
      <c r="I37" s="22">
        <f t="shared" si="8"/>
        <v>61.63</v>
      </c>
      <c r="J37" s="22" t="s">
        <v>11</v>
      </c>
      <c r="K37" s="57">
        <f>I37*650</f>
        <v>40059.5</v>
      </c>
      <c r="L37" s="54">
        <f t="shared" si="4"/>
        <v>650</v>
      </c>
      <c r="M37" s="55">
        <f t="shared" si="6"/>
        <v>38857.714999999997</v>
      </c>
    </row>
    <row r="38" spans="1:13">
      <c r="A38" s="41">
        <v>15</v>
      </c>
      <c r="B38" s="12" t="s">
        <v>38</v>
      </c>
      <c r="C38" s="5" t="s">
        <v>16</v>
      </c>
      <c r="D38" s="3">
        <v>3</v>
      </c>
      <c r="E38" s="22">
        <v>51.16</v>
      </c>
      <c r="F38" s="22">
        <v>8.82</v>
      </c>
      <c r="G38" s="22">
        <f t="shared" si="7"/>
        <v>59.98</v>
      </c>
      <c r="H38" s="22">
        <v>22.3</v>
      </c>
      <c r="I38" s="22">
        <f t="shared" si="8"/>
        <v>82.28</v>
      </c>
      <c r="J38" s="21" t="s">
        <v>13</v>
      </c>
      <c r="K38" s="57">
        <f>I38*750</f>
        <v>61710</v>
      </c>
      <c r="L38" s="54">
        <f t="shared" si="4"/>
        <v>750</v>
      </c>
      <c r="M38" s="55">
        <f t="shared" si="6"/>
        <v>59858.7</v>
      </c>
    </row>
    <row r="39" spans="1:13">
      <c r="A39" s="41">
        <v>16</v>
      </c>
      <c r="B39" s="12" t="s">
        <v>37</v>
      </c>
      <c r="C39" s="5" t="s">
        <v>16</v>
      </c>
      <c r="D39" s="3">
        <v>1</v>
      </c>
      <c r="E39" s="22">
        <v>32.450000000000003</v>
      </c>
      <c r="F39" s="22">
        <v>6.39</v>
      </c>
      <c r="G39" s="22">
        <f t="shared" si="7"/>
        <v>38.840000000000003</v>
      </c>
      <c r="H39" s="22">
        <v>20.77</v>
      </c>
      <c r="I39" s="22">
        <f t="shared" si="8"/>
        <v>59.61</v>
      </c>
      <c r="J39" s="22" t="s">
        <v>11</v>
      </c>
      <c r="K39" s="57">
        <f>I39*650</f>
        <v>38746.5</v>
      </c>
      <c r="L39" s="54">
        <f t="shared" si="4"/>
        <v>650</v>
      </c>
      <c r="M39" s="55">
        <f t="shared" si="6"/>
        <v>37584.105000000003</v>
      </c>
    </row>
    <row r="40" spans="1:13">
      <c r="A40" s="14"/>
    </row>
    <row r="41" spans="1:13">
      <c r="A41" s="15"/>
      <c r="K41" s="32"/>
    </row>
    <row r="42" spans="1:13">
      <c r="A42" s="15"/>
    </row>
    <row r="43" spans="1:13">
      <c r="A43" s="15"/>
      <c r="K43" s="32"/>
    </row>
    <row r="44" spans="1:13">
      <c r="A44" s="15"/>
    </row>
    <row r="45" spans="1:13">
      <c r="A45" s="15"/>
    </row>
    <row r="46" spans="1:13">
      <c r="A46" s="15"/>
    </row>
    <row r="47" spans="1:13">
      <c r="A47" s="15"/>
    </row>
    <row r="48" spans="1:13">
      <c r="A48" s="15"/>
    </row>
    <row r="49" spans="1:1">
      <c r="A49" s="15"/>
    </row>
    <row r="50" spans="1:1">
      <c r="A50" s="16"/>
    </row>
    <row r="51" spans="1:1">
      <c r="A51" s="16"/>
    </row>
    <row r="52" spans="1:1">
      <c r="A52" s="11"/>
    </row>
    <row r="53" spans="1:1">
      <c r="A53" s="16"/>
    </row>
    <row r="54" spans="1:1">
      <c r="A54" s="10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</sheetData>
  <phoneticPr fontId="2" type="noConversion"/>
  <pageMargins left="0.75" right="0.39" top="1.5" bottom="1.93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office6</dc:creator>
  <cp:lastModifiedBy>Master</cp:lastModifiedBy>
  <cp:lastPrinted>2011-11-13T18:58:49Z</cp:lastPrinted>
  <dcterms:created xsi:type="dcterms:W3CDTF">2011-02-23T11:37:22Z</dcterms:created>
  <dcterms:modified xsi:type="dcterms:W3CDTF">2012-04-04T06:27:56Z</dcterms:modified>
</cp:coreProperties>
</file>